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autoCompressPictures="0"/>
  <bookViews>
    <workbookView xWindow="165" yWindow="420" windowWidth="19440" windowHeight="12240" tabRatio="599" activeTab="2"/>
  </bookViews>
  <sheets>
    <sheet name="予選ﾘｰｸﾞ表" sheetId="5" r:id="rId1"/>
    <sheet name="ﾀｲﾑｽｹｼﾞｭｰﾙ" sheetId="2" r:id="rId2"/>
    <sheet name="決勝トーナメント" sheetId="4" r:id="rId3"/>
  </sheets>
  <definedNames>
    <definedName name="_xlnm.Print_Area" localSheetId="1">ﾀｲﾑｽｹｼﾞｭｰﾙ!$A$45:$U$83</definedName>
    <definedName name="_xlnm.Print_Titles" localSheetId="0">予選ﾘｰｸﾞ表!$1:$2</definedName>
  </definedNames>
  <calcPr calcId="145621" concurrentCalc="0"/>
  <extLst>
    <ext xmlns:mx="http://schemas.microsoft.com/office/mac/excel/2008/main" uri="http://schemas.microsoft.com/office/mac/excel/2008/main">
      <mx:ArchID Flags="0"/>
    </ext>
  </extLst>
</workbook>
</file>

<file path=xl/calcChain.xml><?xml version="1.0" encoding="utf-8"?>
<calcChain xmlns="http://schemas.openxmlformats.org/spreadsheetml/2006/main">
  <c r="L5" i="2" l="1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X111" i="5"/>
  <c r="V111" i="5"/>
  <c r="U111" i="5"/>
  <c r="S111" i="5"/>
  <c r="R111" i="5"/>
  <c r="P111" i="5"/>
  <c r="U109" i="5"/>
  <c r="S109" i="5"/>
  <c r="R109" i="5"/>
  <c r="P109" i="5"/>
  <c r="Y108" i="5"/>
  <c r="V110" i="5"/>
  <c r="R107" i="5"/>
  <c r="P107" i="5"/>
  <c r="M107" i="5"/>
  <c r="Y106" i="5"/>
  <c r="S110" i="5"/>
  <c r="V106" i="5"/>
  <c r="S108" i="5"/>
  <c r="M105" i="5"/>
  <c r="Y104" i="5"/>
  <c r="P110" i="5"/>
  <c r="V104" i="5"/>
  <c r="P108" i="5"/>
  <c r="S104" i="5"/>
  <c r="P106" i="5"/>
  <c r="M104" i="5"/>
  <c r="F104" i="5"/>
  <c r="X101" i="5"/>
  <c r="V101" i="5"/>
  <c r="U101" i="5"/>
  <c r="S101" i="5"/>
  <c r="R101" i="5"/>
  <c r="P101" i="5"/>
  <c r="U99" i="5"/>
  <c r="S99" i="5"/>
  <c r="R99" i="5"/>
  <c r="P99" i="5"/>
  <c r="Y98" i="5"/>
  <c r="V100" i="5"/>
  <c r="R97" i="5"/>
  <c r="P97" i="5"/>
  <c r="Y96" i="5"/>
  <c r="S100" i="5"/>
  <c r="V96" i="5"/>
  <c r="S98" i="5"/>
  <c r="M95" i="5"/>
  <c r="Y94" i="5"/>
  <c r="P100" i="5"/>
  <c r="V94" i="5"/>
  <c r="P98" i="5"/>
  <c r="S94" i="5"/>
  <c r="P96" i="5"/>
  <c r="M94" i="5"/>
  <c r="J94" i="5"/>
  <c r="H94" i="5"/>
  <c r="F94" i="5"/>
  <c r="K94" i="5"/>
  <c r="X89" i="5"/>
  <c r="V89" i="5"/>
  <c r="U89" i="5"/>
  <c r="S89" i="5"/>
  <c r="R89" i="5"/>
  <c r="P89" i="5"/>
  <c r="U87" i="5"/>
  <c r="S87" i="5"/>
  <c r="P87" i="5"/>
  <c r="R87" i="5"/>
  <c r="M86" i="5"/>
  <c r="Y86" i="5"/>
  <c r="V88" i="5"/>
  <c r="R85" i="5"/>
  <c r="P85" i="5"/>
  <c r="M85" i="5"/>
  <c r="Y84" i="5"/>
  <c r="S88" i="5"/>
  <c r="V84" i="5"/>
  <c r="S86" i="5"/>
  <c r="M83" i="5"/>
  <c r="Y82" i="5"/>
  <c r="P88" i="5"/>
  <c r="V82" i="5"/>
  <c r="P86" i="5"/>
  <c r="S82" i="5"/>
  <c r="P84" i="5"/>
  <c r="M82" i="5"/>
  <c r="J82" i="5"/>
  <c r="H82" i="5"/>
  <c r="F82" i="5"/>
  <c r="K82" i="5"/>
  <c r="X79" i="5"/>
  <c r="V79" i="5"/>
  <c r="U79" i="5"/>
  <c r="S79" i="5"/>
  <c r="R79" i="5"/>
  <c r="P79" i="5"/>
  <c r="U77" i="5"/>
  <c r="S77" i="5"/>
  <c r="R77" i="5"/>
  <c r="P77" i="5"/>
  <c r="Y76" i="5"/>
  <c r="V78" i="5"/>
  <c r="R75" i="5"/>
  <c r="P75" i="5"/>
  <c r="Y74" i="5"/>
  <c r="S78" i="5"/>
  <c r="V74" i="5"/>
  <c r="S76" i="5"/>
  <c r="M74" i="5"/>
  <c r="M73" i="5"/>
  <c r="Y72" i="5"/>
  <c r="P78" i="5"/>
  <c r="V72" i="5"/>
  <c r="P76" i="5"/>
  <c r="J76" i="5"/>
  <c r="S72" i="5"/>
  <c r="P74" i="5"/>
  <c r="F74" i="5"/>
  <c r="M72" i="5"/>
  <c r="X69" i="5"/>
  <c r="V69" i="5"/>
  <c r="U69" i="5"/>
  <c r="S69" i="5"/>
  <c r="R69" i="5"/>
  <c r="P69" i="5"/>
  <c r="U67" i="5"/>
  <c r="S67" i="5"/>
  <c r="R67" i="5"/>
  <c r="P67" i="5"/>
  <c r="Y66" i="5"/>
  <c r="V68" i="5"/>
  <c r="R65" i="5"/>
  <c r="P65" i="5"/>
  <c r="Y64" i="5"/>
  <c r="S68" i="5"/>
  <c r="V64" i="5"/>
  <c r="S66" i="5"/>
  <c r="V62" i="5"/>
  <c r="P66" i="5"/>
  <c r="F66" i="5"/>
  <c r="M63" i="5"/>
  <c r="Y62" i="5"/>
  <c r="P68" i="5"/>
  <c r="S62" i="5"/>
  <c r="P64" i="5"/>
  <c r="M62" i="5"/>
  <c r="J62" i="5"/>
  <c r="H62" i="5"/>
  <c r="F62" i="5"/>
  <c r="K62" i="5"/>
  <c r="X59" i="5"/>
  <c r="V59" i="5"/>
  <c r="U59" i="5"/>
  <c r="S59" i="5"/>
  <c r="R59" i="5"/>
  <c r="P59" i="5"/>
  <c r="U57" i="5"/>
  <c r="S57" i="5"/>
  <c r="R57" i="5"/>
  <c r="P57" i="5"/>
  <c r="Y56" i="5"/>
  <c r="V58" i="5"/>
  <c r="R55" i="5"/>
  <c r="P55" i="5"/>
  <c r="Y54" i="5"/>
  <c r="S58" i="5"/>
  <c r="V54" i="5"/>
  <c r="S56" i="5"/>
  <c r="M53" i="5"/>
  <c r="Y52" i="5"/>
  <c r="P58" i="5"/>
  <c r="H58" i="5"/>
  <c r="V52" i="5"/>
  <c r="P56" i="5"/>
  <c r="S52" i="5"/>
  <c r="P54" i="5"/>
  <c r="M52" i="5"/>
  <c r="J52" i="5"/>
  <c r="F52" i="5"/>
  <c r="AA49" i="5"/>
  <c r="Y49" i="5"/>
  <c r="X49" i="5"/>
  <c r="V49" i="5"/>
  <c r="U49" i="5"/>
  <c r="S49" i="5"/>
  <c r="R49" i="5"/>
  <c r="P49" i="5"/>
  <c r="X47" i="5"/>
  <c r="V47" i="5"/>
  <c r="U47" i="5"/>
  <c r="S47" i="5"/>
  <c r="R47" i="5"/>
  <c r="P47" i="5"/>
  <c r="AB46" i="5"/>
  <c r="Y48" i="5"/>
  <c r="U45" i="5"/>
  <c r="S45" i="5"/>
  <c r="R45" i="5"/>
  <c r="P45" i="5"/>
  <c r="AB44" i="5"/>
  <c r="V48" i="5"/>
  <c r="Y44" i="5"/>
  <c r="V46" i="5"/>
  <c r="R43" i="5"/>
  <c r="P43" i="5"/>
  <c r="AB42" i="5"/>
  <c r="S48" i="5"/>
  <c r="Y42" i="5"/>
  <c r="S46" i="5"/>
  <c r="V42" i="5"/>
  <c r="S44" i="5"/>
  <c r="M41" i="5"/>
  <c r="AB40" i="5"/>
  <c r="P48" i="5"/>
  <c r="Y40" i="5"/>
  <c r="P46" i="5"/>
  <c r="V40" i="5"/>
  <c r="P44" i="5"/>
  <c r="S40" i="5"/>
  <c r="P42" i="5"/>
  <c r="M40" i="5"/>
  <c r="F40" i="5"/>
  <c r="M5" i="5"/>
  <c r="M4" i="5"/>
  <c r="AA37" i="5"/>
  <c r="Y37" i="5"/>
  <c r="X37" i="5"/>
  <c r="V37" i="5"/>
  <c r="U37" i="5"/>
  <c r="S37" i="5"/>
  <c r="R37" i="5"/>
  <c r="P37" i="5"/>
  <c r="X35" i="5"/>
  <c r="V35" i="5"/>
  <c r="U35" i="5"/>
  <c r="S35" i="5"/>
  <c r="R35" i="5"/>
  <c r="P35" i="5"/>
  <c r="AB34" i="5"/>
  <c r="Y36" i="5"/>
  <c r="U33" i="5"/>
  <c r="S33" i="5"/>
  <c r="R33" i="5"/>
  <c r="P33" i="5"/>
  <c r="AB32" i="5"/>
  <c r="V36" i="5"/>
  <c r="Y32" i="5"/>
  <c r="V34" i="5"/>
  <c r="R31" i="5"/>
  <c r="P31" i="5"/>
  <c r="AB30" i="5"/>
  <c r="S36" i="5"/>
  <c r="Y30" i="5"/>
  <c r="S34" i="5"/>
  <c r="V30" i="5"/>
  <c r="S32" i="5"/>
  <c r="M29" i="5"/>
  <c r="AB28" i="5"/>
  <c r="P36" i="5"/>
  <c r="Y28" i="5"/>
  <c r="P34" i="5"/>
  <c r="V28" i="5"/>
  <c r="P32" i="5"/>
  <c r="S28" i="5"/>
  <c r="P30" i="5"/>
  <c r="H30" i="5"/>
  <c r="M28" i="5"/>
  <c r="H28" i="5"/>
  <c r="F28" i="5"/>
  <c r="AA25" i="5"/>
  <c r="Y25" i="5"/>
  <c r="X25" i="5"/>
  <c r="V25" i="5"/>
  <c r="U25" i="5"/>
  <c r="S25" i="5"/>
  <c r="R25" i="5"/>
  <c r="P25" i="5"/>
  <c r="X23" i="5"/>
  <c r="V23" i="5"/>
  <c r="U23" i="5"/>
  <c r="S23" i="5"/>
  <c r="R23" i="5"/>
  <c r="P23" i="5"/>
  <c r="AB22" i="5"/>
  <c r="Y24" i="5"/>
  <c r="U21" i="5"/>
  <c r="S21" i="5"/>
  <c r="R21" i="5"/>
  <c r="P21" i="5"/>
  <c r="AB20" i="5"/>
  <c r="V24" i="5"/>
  <c r="Y20" i="5"/>
  <c r="V22" i="5"/>
  <c r="R19" i="5"/>
  <c r="P19" i="5"/>
  <c r="M19" i="5"/>
  <c r="AB18" i="5"/>
  <c r="S24" i="5"/>
  <c r="Y18" i="5"/>
  <c r="S22" i="5"/>
  <c r="V18" i="5"/>
  <c r="S20" i="5"/>
  <c r="M17" i="5"/>
  <c r="AB16" i="5"/>
  <c r="P24" i="5"/>
  <c r="H24" i="5"/>
  <c r="Y16" i="5"/>
  <c r="P22" i="5"/>
  <c r="V16" i="5"/>
  <c r="P20" i="5"/>
  <c r="S16" i="5"/>
  <c r="P18" i="5"/>
  <c r="M16" i="5"/>
  <c r="F16" i="5"/>
  <c r="R7" i="5"/>
  <c r="P7" i="5"/>
  <c r="AA13" i="5"/>
  <c r="Y13" i="5"/>
  <c r="X13" i="5"/>
  <c r="V13" i="5"/>
  <c r="U13" i="5"/>
  <c r="S13" i="5"/>
  <c r="R13" i="5"/>
  <c r="P13" i="5"/>
  <c r="X11" i="5"/>
  <c r="V11" i="5"/>
  <c r="U11" i="5"/>
  <c r="S11" i="5"/>
  <c r="R11" i="5"/>
  <c r="P11" i="5"/>
  <c r="AB10" i="5"/>
  <c r="Y12" i="5"/>
  <c r="U9" i="5"/>
  <c r="S9" i="5"/>
  <c r="R9" i="5"/>
  <c r="P9" i="5"/>
  <c r="AB8" i="5"/>
  <c r="V12" i="5"/>
  <c r="Y8" i="5"/>
  <c r="V10" i="5"/>
  <c r="AB6" i="5"/>
  <c r="S12" i="5"/>
  <c r="Y6" i="5"/>
  <c r="S10" i="5"/>
  <c r="V6" i="5"/>
  <c r="S8" i="5"/>
  <c r="AB4" i="5"/>
  <c r="P12" i="5"/>
  <c r="Y4" i="5"/>
  <c r="P10" i="5"/>
  <c r="V4" i="5"/>
  <c r="P8" i="5"/>
  <c r="S4" i="5"/>
  <c r="J4" i="5"/>
  <c r="F48" i="5"/>
  <c r="M48" i="5"/>
  <c r="J48" i="5"/>
  <c r="J40" i="5"/>
  <c r="M49" i="5"/>
  <c r="J34" i="5"/>
  <c r="M35" i="5"/>
  <c r="M25" i="5"/>
  <c r="H22" i="5"/>
  <c r="M109" i="5"/>
  <c r="F98" i="5"/>
  <c r="M99" i="5"/>
  <c r="H100" i="5"/>
  <c r="M111" i="5"/>
  <c r="F86" i="5"/>
  <c r="F78" i="5"/>
  <c r="F56" i="5"/>
  <c r="H52" i="5"/>
  <c r="K52" i="5"/>
  <c r="F42" i="5"/>
  <c r="M44" i="5"/>
  <c r="M32" i="5"/>
  <c r="H40" i="5"/>
  <c r="K40" i="5"/>
  <c r="H36" i="5"/>
  <c r="H16" i="5"/>
  <c r="M21" i="5"/>
  <c r="H20" i="5"/>
  <c r="M24" i="5"/>
  <c r="H106" i="5"/>
  <c r="H110" i="5"/>
  <c r="H104" i="5"/>
  <c r="M108" i="5"/>
  <c r="J108" i="5"/>
  <c r="M98" i="5"/>
  <c r="J98" i="5"/>
  <c r="H88" i="5"/>
  <c r="M78" i="5"/>
  <c r="M87" i="5"/>
  <c r="H72" i="5"/>
  <c r="M76" i="5"/>
  <c r="F76" i="5"/>
  <c r="M77" i="5"/>
  <c r="H68" i="5"/>
  <c r="M56" i="5"/>
  <c r="M57" i="5"/>
  <c r="M66" i="5"/>
  <c r="M67" i="5"/>
  <c r="H32" i="5"/>
  <c r="M33" i="5"/>
  <c r="H42" i="5"/>
  <c r="H46" i="5"/>
  <c r="J36" i="5"/>
  <c r="F36" i="5"/>
  <c r="K36" i="5"/>
  <c r="M37" i="5"/>
  <c r="J44" i="5"/>
  <c r="M9" i="5"/>
  <c r="M20" i="5"/>
  <c r="F18" i="5"/>
  <c r="F20" i="5"/>
  <c r="K20" i="5"/>
  <c r="J16" i="5"/>
  <c r="F24" i="5"/>
  <c r="K24" i="5"/>
  <c r="J24" i="5"/>
  <c r="M12" i="5"/>
  <c r="F108" i="5"/>
  <c r="H98" i="5"/>
  <c r="K98" i="5"/>
  <c r="J100" i="5"/>
  <c r="F100" i="5"/>
  <c r="K100" i="5"/>
  <c r="M101" i="5"/>
  <c r="K104" i="5"/>
  <c r="J104" i="5"/>
  <c r="H96" i="5"/>
  <c r="M97" i="5"/>
  <c r="M89" i="5"/>
  <c r="J78" i="5"/>
  <c r="M79" i="5"/>
  <c r="J74" i="5"/>
  <c r="F72" i="5"/>
  <c r="K72" i="5"/>
  <c r="J72" i="5"/>
  <c r="M75" i="5"/>
  <c r="M59" i="5"/>
  <c r="M65" i="5"/>
  <c r="M55" i="5"/>
  <c r="M34" i="5"/>
  <c r="F34" i="5"/>
  <c r="F32" i="5"/>
  <c r="K32" i="5"/>
  <c r="J32" i="5"/>
  <c r="H34" i="5"/>
  <c r="F44" i="5"/>
  <c r="M47" i="5"/>
  <c r="K28" i="5"/>
  <c r="M30" i="5"/>
  <c r="J28" i="5"/>
  <c r="F30" i="5"/>
  <c r="K30" i="5"/>
  <c r="J30" i="5"/>
  <c r="M31" i="5"/>
  <c r="M42" i="5"/>
  <c r="J42" i="5"/>
  <c r="M43" i="5"/>
  <c r="M22" i="5"/>
  <c r="J20" i="5"/>
  <c r="F22" i="5"/>
  <c r="K22" i="5"/>
  <c r="J22" i="5"/>
  <c r="M23" i="5"/>
  <c r="M10" i="5"/>
  <c r="K16" i="5"/>
  <c r="J18" i="5"/>
  <c r="M18" i="5"/>
  <c r="H18" i="5"/>
  <c r="K18" i="5"/>
  <c r="M7" i="5"/>
  <c r="H12" i="5"/>
  <c r="H10" i="5"/>
  <c r="M13" i="5"/>
  <c r="M11" i="5"/>
  <c r="M6" i="5"/>
  <c r="M8" i="5"/>
  <c r="J12" i="5"/>
  <c r="F12" i="5"/>
  <c r="K12" i="5"/>
  <c r="J10" i="5"/>
  <c r="F10" i="5"/>
  <c r="K10" i="5"/>
  <c r="M36" i="5"/>
  <c r="H44" i="5"/>
  <c r="M45" i="5"/>
  <c r="F46" i="5"/>
  <c r="K46" i="5"/>
  <c r="J46" i="5"/>
  <c r="M46" i="5"/>
  <c r="H48" i="5"/>
  <c r="K48" i="5"/>
  <c r="H54" i="5"/>
  <c r="J56" i="5"/>
  <c r="H64" i="5"/>
  <c r="J66" i="5"/>
  <c r="M69" i="5"/>
  <c r="H74" i="5"/>
  <c r="K74" i="5"/>
  <c r="H76" i="5"/>
  <c r="H78" i="5"/>
  <c r="K78" i="5"/>
  <c r="H84" i="5"/>
  <c r="J86" i="5"/>
  <c r="F106" i="5"/>
  <c r="K106" i="5"/>
  <c r="J106" i="5"/>
  <c r="M106" i="5"/>
  <c r="H108" i="5"/>
  <c r="F110" i="5"/>
  <c r="J110" i="5"/>
  <c r="M110" i="5"/>
  <c r="F96" i="5"/>
  <c r="J96" i="5"/>
  <c r="M96" i="5"/>
  <c r="M100" i="5"/>
  <c r="F84" i="5"/>
  <c r="K84" i="5"/>
  <c r="J84" i="5"/>
  <c r="M84" i="5"/>
  <c r="H86" i="5"/>
  <c r="K86" i="5"/>
  <c r="F88" i="5"/>
  <c r="J88" i="5"/>
  <c r="M88" i="5"/>
  <c r="F64" i="5"/>
  <c r="K64" i="5"/>
  <c r="J64" i="5"/>
  <c r="M64" i="5"/>
  <c r="H66" i="5"/>
  <c r="K66" i="5"/>
  <c r="F68" i="5"/>
  <c r="K68" i="5"/>
  <c r="J68" i="5"/>
  <c r="M68" i="5"/>
  <c r="F54" i="5"/>
  <c r="K54" i="5"/>
  <c r="J54" i="5"/>
  <c r="M54" i="5"/>
  <c r="H56" i="5"/>
  <c r="K56" i="5"/>
  <c r="F58" i="5"/>
  <c r="K58" i="5"/>
  <c r="J58" i="5"/>
  <c r="M58" i="5"/>
  <c r="J8" i="5"/>
  <c r="F8" i="5"/>
  <c r="H8" i="5"/>
  <c r="H4" i="5"/>
  <c r="P6" i="5"/>
  <c r="F6" i="5"/>
  <c r="F4" i="5"/>
  <c r="K4" i="5"/>
  <c r="Y51" i="5"/>
  <c r="V51" i="5"/>
  <c r="S51" i="5"/>
  <c r="P51" i="5"/>
  <c r="AB39" i="5"/>
  <c r="Y39" i="5"/>
  <c r="V39" i="5"/>
  <c r="S39" i="5"/>
  <c r="P39" i="5"/>
  <c r="AB27" i="5"/>
  <c r="Y27" i="5"/>
  <c r="V27" i="5"/>
  <c r="S27" i="5"/>
  <c r="P27" i="5"/>
  <c r="AM24" i="5"/>
  <c r="AL24" i="5"/>
  <c r="AK24" i="5"/>
  <c r="AM22" i="5"/>
  <c r="AL22" i="5"/>
  <c r="AK22" i="5"/>
  <c r="AM20" i="5"/>
  <c r="AL20" i="5"/>
  <c r="AK20" i="5"/>
  <c r="AM18" i="5"/>
  <c r="AL18" i="5"/>
  <c r="AK18" i="5"/>
  <c r="AB15" i="5"/>
  <c r="Y15" i="5"/>
  <c r="V15" i="5"/>
  <c r="S15" i="5"/>
  <c r="P15" i="5"/>
  <c r="AM6" i="5"/>
  <c r="AL6" i="5"/>
  <c r="AK6" i="5"/>
  <c r="AM4" i="5"/>
  <c r="AL4" i="5"/>
  <c r="AK4" i="5"/>
  <c r="AB3" i="5"/>
  <c r="Y3" i="5"/>
  <c r="V3" i="5"/>
  <c r="S3" i="5"/>
  <c r="P3" i="5"/>
  <c r="K42" i="5"/>
  <c r="K34" i="5"/>
  <c r="K110" i="5"/>
  <c r="K96" i="5"/>
  <c r="K108" i="5"/>
  <c r="K88" i="5"/>
  <c r="K76" i="5"/>
  <c r="K44" i="5"/>
  <c r="H6" i="5"/>
  <c r="K6" i="5"/>
  <c r="J6" i="5"/>
  <c r="K8" i="5"/>
</calcChain>
</file>

<file path=xl/sharedStrings.xml><?xml version="1.0" encoding="utf-8"?>
<sst xmlns="http://schemas.openxmlformats.org/spreadsheetml/2006/main" count="1046" uniqueCount="309">
  <si>
    <t>ドルフィンズ二葉</t>
    <rPh sb="6" eb="8">
      <t>フタバ</t>
    </rPh>
    <phoneticPr fontId="3"/>
  </si>
  <si>
    <t>大宮スーパーキッズ</t>
    <rPh sb="0" eb="2">
      <t>オオミヤ</t>
    </rPh>
    <phoneticPr fontId="3"/>
  </si>
  <si>
    <t>岩沼西ファイターズ</t>
    <rPh sb="0" eb="2">
      <t>イワヌマ</t>
    </rPh>
    <rPh sb="2" eb="3">
      <t>ニシ</t>
    </rPh>
    <phoneticPr fontId="3"/>
  </si>
  <si>
    <t>本宮ドッジボールスポーツ少年団</t>
    <rPh sb="0" eb="2">
      <t>モトミヤ</t>
    </rPh>
    <rPh sb="12" eb="15">
      <t>ショウネンダン</t>
    </rPh>
    <phoneticPr fontId="3"/>
  </si>
  <si>
    <t>Ｐｃｈａｎｓ</t>
    <phoneticPr fontId="3"/>
  </si>
  <si>
    <t>門田Ｐｕｒｐｌｅ　Ｓｏｕｌ</t>
    <rPh sb="0" eb="2">
      <t>モンデン</t>
    </rPh>
    <phoneticPr fontId="3"/>
  </si>
  <si>
    <t>南相フェニックス</t>
    <rPh sb="0" eb="1">
      <t>ナン</t>
    </rPh>
    <rPh sb="1" eb="2">
      <t>ソウ</t>
    </rPh>
    <phoneticPr fontId="3"/>
  </si>
  <si>
    <t>巻北Ｄ．Ｃ．</t>
    <rPh sb="0" eb="1">
      <t>マキ</t>
    </rPh>
    <rPh sb="1" eb="2">
      <t>キタ</t>
    </rPh>
    <phoneticPr fontId="3"/>
  </si>
  <si>
    <t>ＷＡＮＯドリームズ</t>
    <phoneticPr fontId="3"/>
  </si>
  <si>
    <t>バイオレンス国田</t>
    <rPh sb="6" eb="8">
      <t>クニタ</t>
    </rPh>
    <phoneticPr fontId="3"/>
  </si>
  <si>
    <t>河和田ボンバーズ</t>
    <rPh sb="0" eb="3">
      <t>カワワダ</t>
    </rPh>
    <phoneticPr fontId="3"/>
  </si>
  <si>
    <t>しただレインボー</t>
    <phoneticPr fontId="3"/>
  </si>
  <si>
    <t>須賀川ゴジラキッズＤＢＣ</t>
    <rPh sb="0" eb="3">
      <t>スカガワ</t>
    </rPh>
    <phoneticPr fontId="3"/>
  </si>
  <si>
    <t>加茂レッドファイヤー</t>
    <rPh sb="0" eb="2">
      <t>カモ</t>
    </rPh>
    <phoneticPr fontId="3"/>
  </si>
  <si>
    <t>城北ジェイソンズＤＢＴ</t>
    <rPh sb="0" eb="2">
      <t>ジョウホク</t>
    </rPh>
    <phoneticPr fontId="3"/>
  </si>
  <si>
    <t>ＫＩＮＧ　ＦＵＴＵＲＥＳ</t>
    <phoneticPr fontId="3"/>
  </si>
  <si>
    <t>長沢ブルーモンスターズ</t>
    <rPh sb="0" eb="2">
      <t>ナガサワ</t>
    </rPh>
    <phoneticPr fontId="3"/>
  </si>
  <si>
    <t>Ｓ・Ｋ・Ｙ</t>
    <phoneticPr fontId="3"/>
  </si>
  <si>
    <t>原小ファイターズ</t>
    <rPh sb="0" eb="1">
      <t>ハラ</t>
    </rPh>
    <rPh sb="1" eb="2">
      <t>ショウ</t>
    </rPh>
    <phoneticPr fontId="3"/>
  </si>
  <si>
    <t>ＴＯＫＵＲＩＫＩ☆ＩＮＮＯＣＥＮＴ</t>
    <phoneticPr fontId="3"/>
  </si>
  <si>
    <t>白二ビクトリー</t>
    <rPh sb="0" eb="1">
      <t>シロ</t>
    </rPh>
    <rPh sb="1" eb="2">
      <t>ニ</t>
    </rPh>
    <phoneticPr fontId="3"/>
  </si>
  <si>
    <t>バイオレンス国田Ｊｒ</t>
    <rPh sb="6" eb="8">
      <t>クニタ</t>
    </rPh>
    <phoneticPr fontId="3"/>
  </si>
  <si>
    <t>新鶴ファイターズジュニア</t>
    <rPh sb="0" eb="2">
      <t>ニイツル</t>
    </rPh>
    <phoneticPr fontId="3"/>
  </si>
  <si>
    <t>岩沼ドラゴンキッズ</t>
    <rPh sb="0" eb="2">
      <t>イワヌマ</t>
    </rPh>
    <phoneticPr fontId="3"/>
  </si>
  <si>
    <t>Ｐｃｈａｎ　ＦＯＲＺＡ</t>
    <phoneticPr fontId="3"/>
  </si>
  <si>
    <t>ＴＲＹ－ＰＡＣ　Ｊｒ</t>
    <phoneticPr fontId="3"/>
  </si>
  <si>
    <t>南相シーガルズ</t>
    <rPh sb="0" eb="1">
      <t>ナン</t>
    </rPh>
    <rPh sb="1" eb="2">
      <t>ソウ</t>
    </rPh>
    <phoneticPr fontId="3"/>
  </si>
  <si>
    <t>緑ヶ丘ドッジボールスポーツ少年団</t>
    <rPh sb="0" eb="3">
      <t>ミドリガオカ</t>
    </rPh>
    <rPh sb="13" eb="16">
      <t>ショウネンダン</t>
    </rPh>
    <phoneticPr fontId="3"/>
  </si>
  <si>
    <t>ＴＯＫＵＲＩＫＩ☆ＩＮＮＯＣＥＮＴ　ナノ</t>
    <phoneticPr fontId="3"/>
  </si>
  <si>
    <t>ＴＲＹ－ＰＡＣ</t>
    <phoneticPr fontId="3"/>
  </si>
  <si>
    <t>巻北ＤＣ</t>
    <rPh sb="0" eb="1">
      <t>マキ</t>
    </rPh>
    <rPh sb="1" eb="2">
      <t>キタ</t>
    </rPh>
    <phoneticPr fontId="3"/>
  </si>
  <si>
    <t>キッズソルジャー</t>
    <phoneticPr fontId="3"/>
  </si>
  <si>
    <t>しただレインボー</t>
    <phoneticPr fontId="3"/>
  </si>
  <si>
    <t>Ｐｃｈａｎｓ</t>
    <phoneticPr fontId="3"/>
  </si>
  <si>
    <t>ＫＩＮＧＦＵＴＵＲＥＳ</t>
    <phoneticPr fontId="3"/>
  </si>
  <si>
    <t>ＶＩＯＬＥＴ　ＦＩＧＨＴＥＲＳ</t>
    <phoneticPr fontId="3"/>
  </si>
  <si>
    <t>ブルースターキング</t>
    <phoneticPr fontId="3"/>
  </si>
  <si>
    <t>Ｇｅｎｋｉ　Ｋｉｄｓ</t>
  </si>
  <si>
    <t>ＴＯＫＵＲＩＫＩ☆ＩＮＮＯＣＥＮＴ</t>
    <phoneticPr fontId="3"/>
  </si>
  <si>
    <t>ブルーイースターズ</t>
    <phoneticPr fontId="3"/>
  </si>
  <si>
    <t>新鶴ファイターズＪｒ</t>
    <rPh sb="0" eb="2">
      <t>ニイツル</t>
    </rPh>
    <phoneticPr fontId="3"/>
  </si>
  <si>
    <t>ＴＲＹ－ＰＡＣ　Ｊｒ</t>
    <phoneticPr fontId="3"/>
  </si>
  <si>
    <t>ＰｃｈａｎＦＯＲＺＡ</t>
    <phoneticPr fontId="3"/>
  </si>
  <si>
    <t>ＴＯＫＵＲＩＫＩ☆ＩＮＮＯＣＥＮＴ　ナノ</t>
    <phoneticPr fontId="3"/>
  </si>
  <si>
    <t>9（8）</t>
    <phoneticPr fontId="3"/>
  </si>
  <si>
    <t>9（9）</t>
    <phoneticPr fontId="3"/>
  </si>
  <si>
    <t>9（８）</t>
    <phoneticPr fontId="3"/>
  </si>
  <si>
    <t>バイオレンス国田</t>
    <rPh sb="6" eb="8">
      <t>クニタ</t>
    </rPh>
    <phoneticPr fontId="3"/>
  </si>
  <si>
    <t>Ｇｅｎｋｉ　Ｋｉｄｓ</t>
    <phoneticPr fontId="3"/>
  </si>
  <si>
    <t>Ｓ9</t>
    <phoneticPr fontId="3"/>
  </si>
  <si>
    <t>Ｓ7</t>
    <phoneticPr fontId="3"/>
  </si>
  <si>
    <t>南コート</t>
    <rPh sb="0" eb="1">
      <t>ミナミ</t>
    </rPh>
    <phoneticPr fontId="4"/>
  </si>
  <si>
    <t>ジュニアの部　準決勝</t>
    <rPh sb="5" eb="6">
      <t>ブ</t>
    </rPh>
    <phoneticPr fontId="3"/>
  </si>
  <si>
    <t>ファイターの部　準決勝</t>
    <rPh sb="6" eb="7">
      <t>ブ</t>
    </rPh>
    <rPh sb="8" eb="11">
      <t>ジュンケッショウ</t>
    </rPh>
    <phoneticPr fontId="3"/>
  </si>
  <si>
    <t>ジュニアの部　決勝</t>
    <rPh sb="5" eb="6">
      <t>ブ</t>
    </rPh>
    <phoneticPr fontId="3"/>
  </si>
  <si>
    <t>ファイターの部　決勝</t>
    <rPh sb="6" eb="7">
      <t>ブ</t>
    </rPh>
    <rPh sb="8" eb="10">
      <t>ケッショウ</t>
    </rPh>
    <phoneticPr fontId="3"/>
  </si>
  <si>
    <t>ジュニアの部　３位決定戦</t>
    <rPh sb="5" eb="6">
      <t>ブ</t>
    </rPh>
    <rPh sb="8" eb="9">
      <t>イ</t>
    </rPh>
    <rPh sb="9" eb="12">
      <t>ケッテイセン</t>
    </rPh>
    <phoneticPr fontId="3"/>
  </si>
  <si>
    <t>ファイターの部　３位決定戦</t>
    <rPh sb="6" eb="7">
      <t>ブ</t>
    </rPh>
    <rPh sb="9" eb="10">
      <t>イ</t>
    </rPh>
    <rPh sb="10" eb="13">
      <t>ケッテイセン</t>
    </rPh>
    <phoneticPr fontId="3"/>
  </si>
  <si>
    <t>北コート</t>
    <phoneticPr fontId="3"/>
  </si>
  <si>
    <t>南コート</t>
    <phoneticPr fontId="3"/>
  </si>
  <si>
    <t>開会式</t>
    <rPh sb="0" eb="2">
      <t>カイカイ</t>
    </rPh>
    <rPh sb="2" eb="3">
      <t>シキ</t>
    </rPh>
    <phoneticPr fontId="3"/>
  </si>
  <si>
    <t>休憩</t>
    <rPh sb="0" eb="2">
      <t>キュウケイ</t>
    </rPh>
    <phoneticPr fontId="3"/>
  </si>
  <si>
    <t>試合終了</t>
    <rPh sb="0" eb="2">
      <t>シアイ</t>
    </rPh>
    <rPh sb="2" eb="4">
      <t>シュウリョウ</t>
    </rPh>
    <phoneticPr fontId="3"/>
  </si>
  <si>
    <t>北10</t>
    <rPh sb="0" eb="1">
      <t>キタ</t>
    </rPh>
    <phoneticPr fontId="3"/>
  </si>
  <si>
    <t>北18</t>
    <rPh sb="0" eb="1">
      <t>キタ</t>
    </rPh>
    <phoneticPr fontId="3"/>
  </si>
  <si>
    <t>北４</t>
    <rPh sb="0" eb="1">
      <t>キタ</t>
    </rPh>
    <phoneticPr fontId="3"/>
  </si>
  <si>
    <t>北14</t>
    <rPh sb="0" eb="1">
      <t>キタ</t>
    </rPh>
    <phoneticPr fontId="3"/>
  </si>
  <si>
    <t>北２</t>
    <rPh sb="0" eb="1">
      <t>キタ</t>
    </rPh>
    <phoneticPr fontId="3"/>
  </si>
  <si>
    <t>北６</t>
    <rPh sb="0" eb="1">
      <t>キタ</t>
    </rPh>
    <phoneticPr fontId="3"/>
  </si>
  <si>
    <t>北20</t>
    <rPh sb="0" eb="1">
      <t>キタ</t>
    </rPh>
    <phoneticPr fontId="3"/>
  </si>
  <si>
    <t>北22</t>
    <rPh sb="0" eb="1">
      <t>キタ</t>
    </rPh>
    <phoneticPr fontId="3"/>
  </si>
  <si>
    <t>南20</t>
    <rPh sb="0" eb="1">
      <t>ミナミ</t>
    </rPh>
    <phoneticPr fontId="3"/>
  </si>
  <si>
    <t>南５</t>
    <rPh sb="0" eb="1">
      <t>ミナミ</t>
    </rPh>
    <phoneticPr fontId="3"/>
  </si>
  <si>
    <t>南１</t>
    <rPh sb="0" eb="1">
      <t>ミナミ</t>
    </rPh>
    <phoneticPr fontId="3"/>
  </si>
  <si>
    <t>南11</t>
    <rPh sb="0" eb="1">
      <t>ミナミ</t>
    </rPh>
    <phoneticPr fontId="3"/>
  </si>
  <si>
    <t>南３</t>
    <rPh sb="0" eb="1">
      <t>ミナミ</t>
    </rPh>
    <phoneticPr fontId="3"/>
  </si>
  <si>
    <t>南17</t>
    <rPh sb="0" eb="1">
      <t>ミナミ</t>
    </rPh>
    <phoneticPr fontId="3"/>
  </si>
  <si>
    <t>南７</t>
    <rPh sb="0" eb="1">
      <t>ミナミ</t>
    </rPh>
    <phoneticPr fontId="3"/>
  </si>
  <si>
    <t>南12</t>
    <rPh sb="0" eb="1">
      <t>ミナミ</t>
    </rPh>
    <phoneticPr fontId="3"/>
  </si>
  <si>
    <t>南８</t>
    <rPh sb="0" eb="1">
      <t>ミナミ</t>
    </rPh>
    <phoneticPr fontId="3"/>
  </si>
  <si>
    <t>南９</t>
    <rPh sb="0" eb="1">
      <t>ミナミ</t>
    </rPh>
    <phoneticPr fontId="3"/>
  </si>
  <si>
    <t>南13</t>
    <rPh sb="0" eb="1">
      <t>ミナミ</t>
    </rPh>
    <phoneticPr fontId="3"/>
  </si>
  <si>
    <t>南10</t>
    <rPh sb="0" eb="1">
      <t>ミナミ</t>
    </rPh>
    <phoneticPr fontId="3"/>
  </si>
  <si>
    <t>南18</t>
    <rPh sb="0" eb="1">
      <t>ミナミ</t>
    </rPh>
    <phoneticPr fontId="3"/>
  </si>
  <si>
    <t>南４</t>
    <rPh sb="0" eb="1">
      <t>ミナミ</t>
    </rPh>
    <phoneticPr fontId="3"/>
  </si>
  <si>
    <t>南14</t>
    <rPh sb="0" eb="1">
      <t>ミナミ</t>
    </rPh>
    <phoneticPr fontId="3"/>
  </si>
  <si>
    <t>南２</t>
    <rPh sb="0" eb="1">
      <t>ミナミ</t>
    </rPh>
    <phoneticPr fontId="3"/>
  </si>
  <si>
    <t>南６</t>
    <rPh sb="0" eb="1">
      <t>ミナミ</t>
    </rPh>
    <phoneticPr fontId="3"/>
  </si>
  <si>
    <t>小学生ファイターの部　決勝トーナメント</t>
    <rPh sb="0" eb="3">
      <t>ショウガクセイ</t>
    </rPh>
    <rPh sb="9" eb="10">
      <t>ブ</t>
    </rPh>
    <rPh sb="11" eb="13">
      <t>ケッショウ</t>
    </rPh>
    <phoneticPr fontId="3"/>
  </si>
  <si>
    <t>南22</t>
    <rPh sb="0" eb="1">
      <t>ミナミ</t>
    </rPh>
    <phoneticPr fontId="3"/>
  </si>
  <si>
    <t>小学生ジュニアの部　決勝トーナメント</t>
    <rPh sb="0" eb="3">
      <t>ショウガクセイ</t>
    </rPh>
    <rPh sb="8" eb="9">
      <t>ブ</t>
    </rPh>
    <rPh sb="10" eb="12">
      <t>ケッショウ</t>
    </rPh>
    <phoneticPr fontId="3"/>
  </si>
  <si>
    <t>北15</t>
    <rPh sb="0" eb="1">
      <t>キタ</t>
    </rPh>
    <phoneticPr fontId="3"/>
  </si>
  <si>
    <t>北16</t>
    <rPh sb="0" eb="1">
      <t>キタ</t>
    </rPh>
    <phoneticPr fontId="3"/>
  </si>
  <si>
    <t>北19</t>
    <rPh sb="0" eb="1">
      <t>キタ</t>
    </rPh>
    <phoneticPr fontId="3"/>
  </si>
  <si>
    <t>北21</t>
    <rPh sb="0" eb="1">
      <t>キタ</t>
    </rPh>
    <phoneticPr fontId="3"/>
  </si>
  <si>
    <t>南15</t>
    <rPh sb="0" eb="1">
      <t>ミナミ</t>
    </rPh>
    <phoneticPr fontId="3"/>
  </si>
  <si>
    <t>南16</t>
    <rPh sb="0" eb="1">
      <t>ミナミ</t>
    </rPh>
    <phoneticPr fontId="3"/>
  </si>
  <si>
    <t>南19</t>
    <rPh sb="0" eb="1">
      <t>ミナミ</t>
    </rPh>
    <phoneticPr fontId="3"/>
  </si>
  <si>
    <t>南21</t>
    <rPh sb="0" eb="1">
      <t>ミナミ</t>
    </rPh>
    <phoneticPr fontId="3"/>
  </si>
  <si>
    <t>チーム受付（9:00～9:40）　　　監督会議（9:40～）　　　選手入場準備（9:50～）</t>
    <rPh sb="3" eb="5">
      <t>ウケツケ</t>
    </rPh>
    <rPh sb="19" eb="21">
      <t>カントク</t>
    </rPh>
    <rPh sb="21" eb="23">
      <t>カイギ</t>
    </rPh>
    <rPh sb="33" eb="35">
      <t>センシュ</t>
    </rPh>
    <rPh sb="35" eb="37">
      <t>ニュウジョウ</t>
    </rPh>
    <rPh sb="37" eb="39">
      <t>ジュンビ</t>
    </rPh>
    <phoneticPr fontId="3"/>
  </si>
  <si>
    <t>監督会議（9:20～9:25）</t>
    <phoneticPr fontId="3"/>
  </si>
  <si>
    <t>Ｅ４</t>
    <phoneticPr fontId="3"/>
  </si>
  <si>
    <t>-</t>
    <phoneticPr fontId="4"/>
  </si>
  <si>
    <t>‐</t>
    <phoneticPr fontId="4"/>
  </si>
  <si>
    <t>キッズソルジャー</t>
    <phoneticPr fontId="3"/>
  </si>
  <si>
    <t>バイオレンス国田Ｊｒ</t>
    <phoneticPr fontId="3"/>
  </si>
  <si>
    <t>岩沼ドラゴンキッズ</t>
    <phoneticPr fontId="3"/>
  </si>
  <si>
    <t>緑ヶ丘ドッジボールスポーツ少年団</t>
    <phoneticPr fontId="3"/>
  </si>
  <si>
    <t>Jリーグ</t>
    <phoneticPr fontId="4"/>
  </si>
  <si>
    <t>TOKURIKI ☆ INNOCENT　ナノ</t>
    <phoneticPr fontId="3"/>
  </si>
  <si>
    <t>Ｐｓｈａｎ　ＦＯＲＺＡ</t>
    <phoneticPr fontId="3"/>
  </si>
  <si>
    <t>南相シーガルズ</t>
    <phoneticPr fontId="3"/>
  </si>
  <si>
    <t>キッズソルジャー</t>
    <phoneticPr fontId="3"/>
  </si>
  <si>
    <t>吉田☆ラッキースターズ</t>
    <rPh sb="0" eb="2">
      <t>ヨシダ</t>
    </rPh>
    <phoneticPr fontId="3"/>
  </si>
  <si>
    <t>Ｐｃｈａｎｓ</t>
    <phoneticPr fontId="3"/>
  </si>
  <si>
    <t>城西レッドウイングス</t>
    <rPh sb="0" eb="2">
      <t>ジョウサイ</t>
    </rPh>
    <phoneticPr fontId="3"/>
  </si>
  <si>
    <t>ブルーイースターズ</t>
    <phoneticPr fontId="3"/>
  </si>
  <si>
    <t>Ｇｅｎｋｉ　Ｋｉｄｓ</t>
    <phoneticPr fontId="3"/>
  </si>
  <si>
    <t>ＶＩＯＬＥＴ　ＦＩＧＨＴＥＲＳ</t>
    <phoneticPr fontId="3"/>
  </si>
  <si>
    <t>新鶴ファイターズ</t>
    <rPh sb="0" eb="2">
      <t>ニイツル</t>
    </rPh>
    <phoneticPr fontId="3"/>
  </si>
  <si>
    <t>河和田ボンバーズ</t>
    <rPh sb="0" eb="3">
      <t>カワワダ</t>
    </rPh>
    <phoneticPr fontId="3"/>
  </si>
  <si>
    <t>長沢ブルーモンスターズ</t>
    <rPh sb="0" eb="2">
      <t>ナガサワ</t>
    </rPh>
    <phoneticPr fontId="3"/>
  </si>
  <si>
    <t>ＷＡＮＯドリームズ</t>
    <phoneticPr fontId="3"/>
  </si>
  <si>
    <t>門田Ｐｕｒｐｌｅ　Ｓｏｕｌ</t>
    <rPh sb="0" eb="2">
      <t>モンデン</t>
    </rPh>
    <phoneticPr fontId="3"/>
  </si>
  <si>
    <t>Ｓ・Ｋ・Ｙ</t>
    <phoneticPr fontId="3"/>
  </si>
  <si>
    <t>しただレインボー</t>
    <phoneticPr fontId="3"/>
  </si>
  <si>
    <t>鳥川ライジングファルコン</t>
    <rPh sb="0" eb="1">
      <t>トリ</t>
    </rPh>
    <rPh sb="1" eb="2">
      <t>カワ</t>
    </rPh>
    <phoneticPr fontId="3"/>
  </si>
  <si>
    <t>吉田☆ラッキースターズ</t>
    <rPh sb="0" eb="2">
      <t>ヨシダ</t>
    </rPh>
    <phoneticPr fontId="3"/>
  </si>
  <si>
    <t>城西レッドウイングス</t>
    <rPh sb="0" eb="2">
      <t>ジョウサイ</t>
    </rPh>
    <phoneticPr fontId="3"/>
  </si>
  <si>
    <t>ＴＲＹ－ＰＡＣ</t>
    <phoneticPr fontId="3"/>
  </si>
  <si>
    <t>隼’Ｅｉｇｈｔ</t>
    <rPh sb="0" eb="1">
      <t>ハヤブサ</t>
    </rPh>
    <phoneticPr fontId="3"/>
  </si>
  <si>
    <t>Ａｏｉトップガン</t>
    <phoneticPr fontId="3"/>
  </si>
  <si>
    <t>館ジャングルー</t>
    <rPh sb="0" eb="1">
      <t>ヤカタ</t>
    </rPh>
    <phoneticPr fontId="3"/>
  </si>
  <si>
    <t>ブルースターキング</t>
    <phoneticPr fontId="3"/>
  </si>
  <si>
    <t>Ｇｅｎｋｉ　ｋｉｄｓ</t>
    <phoneticPr fontId="3"/>
  </si>
  <si>
    <t>ブルーイースターズ</t>
    <phoneticPr fontId="3"/>
  </si>
  <si>
    <t>ＶＩＯＬＥＴ　ＦＩＧＨＴＥＲＳ</t>
    <phoneticPr fontId="3"/>
  </si>
  <si>
    <t>新鶴ファイターズ</t>
    <rPh sb="0" eb="2">
      <t>ニイツル</t>
    </rPh>
    <phoneticPr fontId="3"/>
  </si>
  <si>
    <t>永盛ミュートス・キッズ</t>
    <rPh sb="0" eb="2">
      <t>ナガモリ</t>
    </rPh>
    <phoneticPr fontId="3"/>
  </si>
  <si>
    <t>須賀川ブルーインパルス</t>
    <rPh sb="0" eb="3">
      <t>スカガワ</t>
    </rPh>
    <phoneticPr fontId="3"/>
  </si>
  <si>
    <t>鳥川ライジングファルコン</t>
    <rPh sb="0" eb="1">
      <t>トリ</t>
    </rPh>
    <rPh sb="1" eb="2">
      <t>カワ</t>
    </rPh>
    <phoneticPr fontId="3"/>
  </si>
  <si>
    <t>永盛ミュートス・キッズ</t>
    <rPh sb="0" eb="2">
      <t>ナガモリ</t>
    </rPh>
    <phoneticPr fontId="3"/>
  </si>
  <si>
    <t>Ａｏｉトップガン</t>
    <phoneticPr fontId="3"/>
  </si>
  <si>
    <t>本宮ドッジボールスポーツ少年団</t>
    <rPh sb="0" eb="2">
      <t>モトミヤ</t>
    </rPh>
    <rPh sb="12" eb="15">
      <t>ショウネンダン</t>
    </rPh>
    <phoneticPr fontId="3"/>
  </si>
  <si>
    <t>Ｂ２</t>
    <phoneticPr fontId="3"/>
  </si>
  <si>
    <t>Ｃ1</t>
    <phoneticPr fontId="3"/>
  </si>
  <si>
    <t>Ａ4</t>
    <phoneticPr fontId="3"/>
  </si>
  <si>
    <t>Ｅ3</t>
    <phoneticPr fontId="3"/>
  </si>
  <si>
    <t>Ｂ4</t>
    <phoneticPr fontId="3"/>
  </si>
  <si>
    <t>Ｄ2</t>
    <phoneticPr fontId="3"/>
  </si>
  <si>
    <t>Ｈ2</t>
    <phoneticPr fontId="3"/>
  </si>
  <si>
    <t>Ｆ3</t>
    <phoneticPr fontId="3"/>
  </si>
  <si>
    <t>Ｄ5</t>
    <phoneticPr fontId="3"/>
  </si>
  <si>
    <t>Ｆ1</t>
    <phoneticPr fontId="3"/>
  </si>
  <si>
    <t>Ｇ1</t>
    <phoneticPr fontId="3"/>
  </si>
  <si>
    <t>Ａ5</t>
    <phoneticPr fontId="3"/>
  </si>
  <si>
    <t>Ｃ4</t>
    <phoneticPr fontId="3"/>
  </si>
  <si>
    <t>Ａ2</t>
    <phoneticPr fontId="3"/>
  </si>
  <si>
    <t>Ｅ2</t>
    <phoneticPr fontId="3"/>
  </si>
  <si>
    <t>Ｄ3</t>
    <phoneticPr fontId="3"/>
  </si>
  <si>
    <t>Ｈ4</t>
    <phoneticPr fontId="3"/>
  </si>
  <si>
    <t>Ｃ3</t>
    <phoneticPr fontId="3"/>
  </si>
  <si>
    <t>Ｂ1</t>
    <phoneticPr fontId="3"/>
  </si>
  <si>
    <t>３位決定戦</t>
    <rPh sb="1" eb="2">
      <t>イ</t>
    </rPh>
    <rPh sb="2" eb="5">
      <t>ケッテイセン</t>
    </rPh>
    <phoneticPr fontId="3"/>
  </si>
  <si>
    <t>Ⅰ１</t>
    <phoneticPr fontId="3"/>
  </si>
  <si>
    <t>Ⅰ２</t>
    <phoneticPr fontId="3"/>
  </si>
  <si>
    <t>Ⅰ４</t>
    <phoneticPr fontId="3"/>
  </si>
  <si>
    <t>　</t>
    <phoneticPr fontId="3"/>
  </si>
  <si>
    <t>ＴＯＫＵＲＩＫＩ☆ＩＮＮＯＣＥＮＴ　ナノ</t>
    <phoneticPr fontId="3"/>
  </si>
  <si>
    <t>初　日　　競　技　終　了</t>
    <rPh sb="0" eb="1">
      <t>ハツ</t>
    </rPh>
    <rPh sb="2" eb="3">
      <t>ヒ</t>
    </rPh>
    <rPh sb="5" eb="6">
      <t>セリ</t>
    </rPh>
    <rPh sb="7" eb="8">
      <t>ワザ</t>
    </rPh>
    <rPh sb="9" eb="10">
      <t>オワ</t>
    </rPh>
    <rPh sb="11" eb="12">
      <t>リョウ</t>
    </rPh>
    <phoneticPr fontId="3"/>
  </si>
  <si>
    <t>新鶴ファイターズ　ジュニア</t>
    <rPh sb="0" eb="2">
      <t>ニイツル</t>
    </rPh>
    <phoneticPr fontId="3"/>
  </si>
  <si>
    <t>北コート</t>
    <rPh sb="0" eb="1">
      <t>キタ</t>
    </rPh>
    <phoneticPr fontId="4"/>
  </si>
  <si>
    <t>（計算用)</t>
    <rPh sb="1" eb="3">
      <t>ケイサン</t>
    </rPh>
    <rPh sb="3" eb="4">
      <t>ヨウ</t>
    </rPh>
    <phoneticPr fontId="4"/>
  </si>
  <si>
    <t>勝-分-敗</t>
    <rPh sb="0" eb="1">
      <t>カチ</t>
    </rPh>
    <rPh sb="2" eb="3">
      <t>ブン</t>
    </rPh>
    <rPh sb="4" eb="5">
      <t>ハイ</t>
    </rPh>
    <phoneticPr fontId="4"/>
  </si>
  <si>
    <t>勝点</t>
    <rPh sb="0" eb="1">
      <t>カチ</t>
    </rPh>
    <rPh sb="1" eb="2">
      <t>テン</t>
    </rPh>
    <phoneticPr fontId="4"/>
  </si>
  <si>
    <t>人数</t>
    <rPh sb="0" eb="2">
      <t>ニンズウ</t>
    </rPh>
    <phoneticPr fontId="4"/>
  </si>
  <si>
    <t>順位</t>
    <rPh sb="0" eb="2">
      <t>ジュンイ</t>
    </rPh>
    <phoneticPr fontId="4"/>
  </si>
  <si>
    <t>リーグ内Np</t>
    <rPh sb="3" eb="4">
      <t>ナイ</t>
    </rPh>
    <phoneticPr fontId="4"/>
  </si>
  <si>
    <t>チーム名</t>
    <rPh sb="3" eb="4">
      <t>メイ</t>
    </rPh>
    <phoneticPr fontId="4"/>
  </si>
  <si>
    <t>-</t>
  </si>
  <si>
    <t>内</t>
    <rPh sb="0" eb="1">
      <t>ナイヤ</t>
    </rPh>
    <phoneticPr fontId="4"/>
  </si>
  <si>
    <t>相</t>
    <rPh sb="0" eb="1">
      <t>ソウ</t>
    </rPh>
    <phoneticPr fontId="4"/>
  </si>
  <si>
    <t>-</t>
    <phoneticPr fontId="4"/>
  </si>
  <si>
    <t>-</t>
    <phoneticPr fontId="4"/>
  </si>
  <si>
    <t>右サイド</t>
    <rPh sb="0" eb="1">
      <t>ミギ</t>
    </rPh>
    <phoneticPr fontId="4"/>
  </si>
  <si>
    <t>対</t>
    <rPh sb="0" eb="1">
      <t>タイ</t>
    </rPh>
    <phoneticPr fontId="4"/>
  </si>
  <si>
    <t>左サイド</t>
    <rPh sb="0" eb="1">
      <t>ヒダリ</t>
    </rPh>
    <phoneticPr fontId="4"/>
  </si>
  <si>
    <t>時間</t>
    <rPh sb="0" eb="2">
      <t>ジカン</t>
    </rPh>
    <phoneticPr fontId="4"/>
  </si>
  <si>
    <t>試合</t>
    <rPh sb="0" eb="2">
      <t>シアイ</t>
    </rPh>
    <phoneticPr fontId="4"/>
  </si>
  <si>
    <t>Ａ１</t>
    <phoneticPr fontId="3"/>
  </si>
  <si>
    <t>Ｄ１</t>
    <phoneticPr fontId="3"/>
  </si>
  <si>
    <t>Ｅ１</t>
    <phoneticPr fontId="3"/>
  </si>
  <si>
    <t>Ｊ４</t>
    <phoneticPr fontId="3"/>
  </si>
  <si>
    <t>Ｊ２</t>
    <phoneticPr fontId="3"/>
  </si>
  <si>
    <t>Ｊ３</t>
    <phoneticPr fontId="3"/>
  </si>
  <si>
    <t>Ｊ１</t>
    <phoneticPr fontId="3"/>
  </si>
  <si>
    <t>Ｇ３</t>
    <phoneticPr fontId="3"/>
  </si>
  <si>
    <t>Ｄ４</t>
    <phoneticPr fontId="3"/>
  </si>
  <si>
    <t>Ｈ１</t>
    <phoneticPr fontId="3"/>
  </si>
  <si>
    <t>Ａ３</t>
    <phoneticPr fontId="3"/>
  </si>
  <si>
    <t>Ｆ４</t>
    <phoneticPr fontId="3"/>
  </si>
  <si>
    <t>Ｂ３</t>
    <phoneticPr fontId="3"/>
  </si>
  <si>
    <t>Ｇ２</t>
    <phoneticPr fontId="3"/>
  </si>
  <si>
    <t>Ｃ５</t>
    <phoneticPr fontId="3"/>
  </si>
  <si>
    <t>Ｂ５</t>
    <phoneticPr fontId="3"/>
  </si>
  <si>
    <t>Ｃ２</t>
    <phoneticPr fontId="3"/>
  </si>
  <si>
    <t>Ｆ２</t>
    <phoneticPr fontId="3"/>
  </si>
  <si>
    <t>Ｈ３</t>
    <phoneticPr fontId="3"/>
  </si>
  <si>
    <t>Ｇ４</t>
    <phoneticPr fontId="3"/>
  </si>
  <si>
    <t>Ⅰ３</t>
    <phoneticPr fontId="3"/>
  </si>
  <si>
    <t>Ａリーグ</t>
    <phoneticPr fontId="4"/>
  </si>
  <si>
    <t>リーグ</t>
    <phoneticPr fontId="4"/>
  </si>
  <si>
    <t>閉会式</t>
    <rPh sb="0" eb="3">
      <t>ヘイカイシキ</t>
    </rPh>
    <phoneticPr fontId="3"/>
  </si>
  <si>
    <t>選手解散</t>
    <rPh sb="0" eb="2">
      <t>センシュ</t>
    </rPh>
    <rPh sb="2" eb="4">
      <t>カイサン</t>
    </rPh>
    <phoneticPr fontId="4"/>
  </si>
  <si>
    <t>小学生ファイターの部　予選リーグ表</t>
    <rPh sb="0" eb="3">
      <t>ショウガクセイ</t>
    </rPh>
    <rPh sb="9" eb="10">
      <t>ブ</t>
    </rPh>
    <rPh sb="11" eb="13">
      <t>ヨセン</t>
    </rPh>
    <rPh sb="16" eb="17">
      <t>ヒョウ</t>
    </rPh>
    <phoneticPr fontId="4"/>
  </si>
  <si>
    <t>小学生ジュニアの部　予選リーグ表</t>
    <rPh sb="0" eb="3">
      <t>ショウガクセイ</t>
    </rPh>
    <rPh sb="8" eb="9">
      <t>ブ</t>
    </rPh>
    <rPh sb="10" eb="12">
      <t>ヨセン</t>
    </rPh>
    <rPh sb="15" eb="16">
      <t>ヒョウ</t>
    </rPh>
    <phoneticPr fontId="4"/>
  </si>
  <si>
    <t>福島</t>
    <rPh sb="0" eb="2">
      <t>フクシマ</t>
    </rPh>
    <phoneticPr fontId="3"/>
  </si>
  <si>
    <t>茨城</t>
    <rPh sb="0" eb="2">
      <t>イバラキ</t>
    </rPh>
    <phoneticPr fontId="3"/>
  </si>
  <si>
    <t>宮城</t>
    <rPh sb="0" eb="2">
      <t>ミヤギ</t>
    </rPh>
    <phoneticPr fontId="3"/>
  </si>
  <si>
    <t>栃木</t>
    <rPh sb="0" eb="2">
      <t>トチギ</t>
    </rPh>
    <phoneticPr fontId="3"/>
  </si>
  <si>
    <t>愛知</t>
    <rPh sb="0" eb="2">
      <t>アイチ</t>
    </rPh>
    <phoneticPr fontId="3"/>
  </si>
  <si>
    <t>新潟</t>
    <rPh sb="0" eb="2">
      <t>ニイガタ</t>
    </rPh>
    <phoneticPr fontId="3"/>
  </si>
  <si>
    <t>埼玉</t>
    <rPh sb="0" eb="2">
      <t>サイタマ</t>
    </rPh>
    <phoneticPr fontId="3"/>
  </si>
  <si>
    <t>東京</t>
    <rPh sb="0" eb="2">
      <t>トウキョウ</t>
    </rPh>
    <phoneticPr fontId="3"/>
  </si>
  <si>
    <t>新鶴ファイターズ　ジュニア</t>
    <phoneticPr fontId="3"/>
  </si>
  <si>
    <t>北５</t>
    <rPh sb="0" eb="1">
      <t>キタ</t>
    </rPh>
    <phoneticPr fontId="3"/>
  </si>
  <si>
    <t>北１</t>
    <rPh sb="0" eb="1">
      <t>キタ</t>
    </rPh>
    <phoneticPr fontId="3"/>
  </si>
  <si>
    <t>北11</t>
    <rPh sb="0" eb="1">
      <t>キタ</t>
    </rPh>
    <phoneticPr fontId="3"/>
  </si>
  <si>
    <t>北３</t>
    <rPh sb="0" eb="1">
      <t>キタ</t>
    </rPh>
    <phoneticPr fontId="3"/>
  </si>
  <si>
    <t>北17</t>
    <rPh sb="0" eb="1">
      <t>キタ</t>
    </rPh>
    <phoneticPr fontId="3"/>
  </si>
  <si>
    <t>北７</t>
    <rPh sb="0" eb="1">
      <t>キタ</t>
    </rPh>
    <phoneticPr fontId="3"/>
  </si>
  <si>
    <t>北12</t>
    <rPh sb="0" eb="1">
      <t>キタ</t>
    </rPh>
    <phoneticPr fontId="3"/>
  </si>
  <si>
    <t>北８</t>
    <rPh sb="0" eb="1">
      <t>キタ</t>
    </rPh>
    <phoneticPr fontId="3"/>
  </si>
  <si>
    <t>北９</t>
    <rPh sb="0" eb="1">
      <t>キタ</t>
    </rPh>
    <phoneticPr fontId="3"/>
  </si>
  <si>
    <t>北13</t>
    <rPh sb="0" eb="1">
      <t>キタ</t>
    </rPh>
    <phoneticPr fontId="3"/>
  </si>
  <si>
    <t>キッズソルジャー</t>
    <phoneticPr fontId="3"/>
  </si>
  <si>
    <t>A</t>
    <phoneticPr fontId="4"/>
  </si>
  <si>
    <t>吉田☆ラッキースターズ</t>
    <rPh sb="0" eb="2">
      <t>ヨシダ</t>
    </rPh>
    <phoneticPr fontId="3"/>
  </si>
  <si>
    <t>Pchans</t>
    <phoneticPr fontId="3"/>
  </si>
  <si>
    <t>城西レッドウイングス</t>
    <rPh sb="0" eb="2">
      <t>ジョウサイ</t>
    </rPh>
    <phoneticPr fontId="3"/>
  </si>
  <si>
    <t>鳥川ライジングファルコン</t>
    <rPh sb="0" eb="2">
      <t>トリカワ</t>
    </rPh>
    <phoneticPr fontId="3"/>
  </si>
  <si>
    <t>Ｂリーグ</t>
    <phoneticPr fontId="4"/>
  </si>
  <si>
    <t>TRY-PAC</t>
    <phoneticPr fontId="3"/>
  </si>
  <si>
    <t>隼’Eigｈｔ</t>
    <rPh sb="0" eb="1">
      <t>ハヤブサ</t>
    </rPh>
    <phoneticPr fontId="3"/>
  </si>
  <si>
    <t>B</t>
    <phoneticPr fontId="4"/>
  </si>
  <si>
    <t>館ジャングルー</t>
    <rPh sb="0" eb="1">
      <t>ヤカタ</t>
    </rPh>
    <phoneticPr fontId="3"/>
  </si>
  <si>
    <t>B</t>
    <phoneticPr fontId="4"/>
  </si>
  <si>
    <t>ブルースターキング</t>
    <phoneticPr fontId="3"/>
  </si>
  <si>
    <t>B</t>
    <phoneticPr fontId="4"/>
  </si>
  <si>
    <t>Aoiトップガン</t>
    <phoneticPr fontId="3"/>
  </si>
  <si>
    <t>Cリーグ</t>
    <phoneticPr fontId="4"/>
  </si>
  <si>
    <t>ブルーイースターズ</t>
    <phoneticPr fontId="3"/>
  </si>
  <si>
    <t>Ｇｅｎｋｉ　Ｋｉｄｓ</t>
    <phoneticPr fontId="3"/>
  </si>
  <si>
    <t>ＶＩＯＬＥＴ　ＦＩＧＨＴＥＲＳ</t>
    <phoneticPr fontId="3"/>
  </si>
  <si>
    <t>新鶴ファイターズ</t>
    <rPh sb="0" eb="2">
      <t>ニイツル</t>
    </rPh>
    <phoneticPr fontId="3"/>
  </si>
  <si>
    <t>永盛ミュートス・キッズ</t>
    <rPh sb="0" eb="2">
      <t>ナガモリ</t>
    </rPh>
    <phoneticPr fontId="3"/>
  </si>
  <si>
    <t>Dリーグ</t>
    <phoneticPr fontId="4"/>
  </si>
  <si>
    <t>ドルフィンズ二葉</t>
    <rPh sb="6" eb="8">
      <t>フタバ</t>
    </rPh>
    <phoneticPr fontId="3"/>
  </si>
  <si>
    <t>大宮スーパーキッズ</t>
    <rPh sb="0" eb="2">
      <t>オオミヤ</t>
    </rPh>
    <phoneticPr fontId="3"/>
  </si>
  <si>
    <t>岩沼西ファイターズ</t>
    <rPh sb="0" eb="2">
      <t>イワヌマ</t>
    </rPh>
    <rPh sb="2" eb="3">
      <t>ニシ</t>
    </rPh>
    <phoneticPr fontId="3"/>
  </si>
  <si>
    <t>須賀川ブルーインパルス</t>
    <rPh sb="0" eb="3">
      <t>スカガワ</t>
    </rPh>
    <phoneticPr fontId="3"/>
  </si>
  <si>
    <t>本宮ドッジボールスポーツ少年団</t>
    <rPh sb="0" eb="2">
      <t>モトミヤ</t>
    </rPh>
    <rPh sb="12" eb="15">
      <t>ショウネンダン</t>
    </rPh>
    <phoneticPr fontId="3"/>
  </si>
  <si>
    <t>Eリーグ</t>
    <phoneticPr fontId="4"/>
  </si>
  <si>
    <t>河和田ボンバーズ</t>
    <rPh sb="0" eb="3">
      <t>カワワダ</t>
    </rPh>
    <phoneticPr fontId="3"/>
  </si>
  <si>
    <t>長沢ブルーモンスターズ</t>
    <rPh sb="0" eb="2">
      <t>ナガサワ</t>
    </rPh>
    <phoneticPr fontId="3"/>
  </si>
  <si>
    <t>WANOドリームズ</t>
    <phoneticPr fontId="3"/>
  </si>
  <si>
    <t>門田Purple　Soul</t>
    <phoneticPr fontId="3"/>
  </si>
  <si>
    <t>Fリーグ</t>
    <phoneticPr fontId="4"/>
  </si>
  <si>
    <t>TOKURIKI ☆ INNOCENT</t>
    <phoneticPr fontId="3"/>
  </si>
  <si>
    <t>原小ファイターズ</t>
    <rPh sb="0" eb="1">
      <t>ハラ</t>
    </rPh>
    <rPh sb="1" eb="2">
      <t>ショウ</t>
    </rPh>
    <phoneticPr fontId="3"/>
  </si>
  <si>
    <t>巻北Ｄ．Ｃ．</t>
    <rPh sb="0" eb="1">
      <t>マ</t>
    </rPh>
    <rPh sb="1" eb="2">
      <t>キタ</t>
    </rPh>
    <phoneticPr fontId="3"/>
  </si>
  <si>
    <t>城北ジェイソンズＤ・Ｂ・Ｔ</t>
    <rPh sb="0" eb="2">
      <t>ジョウホク</t>
    </rPh>
    <phoneticPr fontId="3"/>
  </si>
  <si>
    <t>Gリーグ</t>
    <phoneticPr fontId="4"/>
  </si>
  <si>
    <t>S・K・Y</t>
    <phoneticPr fontId="3"/>
  </si>
  <si>
    <t>しただレインボー</t>
    <phoneticPr fontId="3"/>
  </si>
  <si>
    <t>南相フェニックス</t>
    <rPh sb="0" eb="1">
      <t>ミナミ</t>
    </rPh>
    <rPh sb="1" eb="2">
      <t>ソウ</t>
    </rPh>
    <phoneticPr fontId="3"/>
  </si>
  <si>
    <t>須賀川ゴジラキッスＤＢＣ</t>
    <rPh sb="0" eb="3">
      <t>スカガワ</t>
    </rPh>
    <phoneticPr fontId="3"/>
  </si>
  <si>
    <t>Hリーグ</t>
    <phoneticPr fontId="4"/>
  </si>
  <si>
    <t>バイオレンス国田</t>
    <phoneticPr fontId="3"/>
  </si>
  <si>
    <t>加茂レッドファイヤー</t>
    <phoneticPr fontId="3"/>
  </si>
  <si>
    <t>白二ビクトリー</t>
    <rPh sb="0" eb="1">
      <t>シロ</t>
    </rPh>
    <rPh sb="1" eb="2">
      <t>ニ</t>
    </rPh>
    <phoneticPr fontId="3"/>
  </si>
  <si>
    <t>KING　FUTURES</t>
    <phoneticPr fontId="3"/>
  </si>
  <si>
    <t>Iリーグ</t>
    <phoneticPr fontId="4"/>
  </si>
  <si>
    <t>ＴＲＹ－ＰＡＣ．Ｊｒ</t>
    <phoneticPr fontId="3"/>
  </si>
  <si>
    <t>南相フェニックス</t>
    <rPh sb="0" eb="1">
      <t>ナン</t>
    </rPh>
    <rPh sb="1" eb="2">
      <t>ソウ</t>
    </rPh>
    <phoneticPr fontId="3"/>
  </si>
  <si>
    <t>須賀川ゴジラキッズＤＢＣ</t>
    <rPh sb="0" eb="3">
      <t>スカガワ</t>
    </rPh>
    <phoneticPr fontId="3"/>
  </si>
  <si>
    <t>ＴＲＹ－ＰＡＣ　Ｊｒ</t>
    <phoneticPr fontId="3"/>
  </si>
  <si>
    <t>バイオレンス国田Ｊｒ</t>
    <rPh sb="6" eb="8">
      <t>クニタ</t>
    </rPh>
    <phoneticPr fontId="3"/>
  </si>
  <si>
    <t>岩沼ドラゴンキッズ</t>
    <rPh sb="0" eb="2">
      <t>イワヌマ</t>
    </rPh>
    <phoneticPr fontId="3"/>
  </si>
  <si>
    <t>緑ヶ丘ドッジボールスポーツ少年団</t>
    <rPh sb="0" eb="3">
      <t>ミドリガオカ</t>
    </rPh>
    <rPh sb="13" eb="16">
      <t>ショウネンダン</t>
    </rPh>
    <phoneticPr fontId="3"/>
  </si>
  <si>
    <t>ＴＲＹ－ＰＡＣ</t>
    <phoneticPr fontId="3"/>
  </si>
  <si>
    <t>隼’Ｅｉｇｈｔ</t>
    <rPh sb="0" eb="1">
      <t>ハヤブサ</t>
    </rPh>
    <phoneticPr fontId="3"/>
  </si>
  <si>
    <t>館ジャングルー</t>
    <rPh sb="0" eb="1">
      <t>ヤカタ</t>
    </rPh>
    <phoneticPr fontId="3"/>
  </si>
  <si>
    <t>ブルースターキング</t>
    <phoneticPr fontId="3"/>
  </si>
  <si>
    <t>ドルフィンズ二葉</t>
    <rPh sb="6" eb="8">
      <t>フタバ</t>
    </rPh>
    <phoneticPr fontId="3"/>
  </si>
  <si>
    <t>大宮スーパーキッズ</t>
    <rPh sb="0" eb="2">
      <t>オオミヤ</t>
    </rPh>
    <phoneticPr fontId="3"/>
  </si>
  <si>
    <t>岩沼西ファイターズ</t>
    <rPh sb="0" eb="2">
      <t>イワヌマ</t>
    </rPh>
    <rPh sb="2" eb="3">
      <t>ニシ</t>
    </rPh>
    <phoneticPr fontId="3"/>
  </si>
  <si>
    <t>須賀川ブルーインパルス</t>
    <rPh sb="0" eb="3">
      <t>スカガワ</t>
    </rPh>
    <phoneticPr fontId="3"/>
  </si>
  <si>
    <t>ＴＯＫＵＲＩＫＩ☆ＩＮＮＯＣＥＮＴ</t>
    <phoneticPr fontId="3"/>
  </si>
  <si>
    <t>原小ファイターズ</t>
    <rPh sb="0" eb="1">
      <t>ハラ</t>
    </rPh>
    <rPh sb="1" eb="2">
      <t>ショウ</t>
    </rPh>
    <phoneticPr fontId="3"/>
  </si>
  <si>
    <t>巻北Ｄ.Ｃ.</t>
    <rPh sb="0" eb="1">
      <t>マキ</t>
    </rPh>
    <rPh sb="1" eb="2">
      <t>キタ</t>
    </rPh>
    <phoneticPr fontId="3"/>
  </si>
  <si>
    <t>城北ジェイソンズＤＢＴ</t>
    <rPh sb="0" eb="2">
      <t>ジョウホク</t>
    </rPh>
    <phoneticPr fontId="3"/>
  </si>
  <si>
    <t>バイオレンス国田</t>
    <rPh sb="6" eb="8">
      <t>クニタ</t>
    </rPh>
    <phoneticPr fontId="3"/>
  </si>
  <si>
    <t>加茂レッドファイヤー</t>
    <rPh sb="0" eb="2">
      <t>カモ</t>
    </rPh>
    <phoneticPr fontId="3"/>
  </si>
  <si>
    <t>白二ビクトリー</t>
    <rPh sb="0" eb="1">
      <t>シロ</t>
    </rPh>
    <rPh sb="1" eb="2">
      <t>ニ</t>
    </rPh>
    <phoneticPr fontId="3"/>
  </si>
  <si>
    <t>ＫＩＮＧ　ＦＵＴＵＲＥＳ</t>
    <phoneticPr fontId="3"/>
  </si>
  <si>
    <t>ＴＯＫＵＲＩＫＩ☆ＩＮＮＯＣＥＮＴ　ナノ</t>
    <phoneticPr fontId="3"/>
  </si>
  <si>
    <t>Ｐｃｈａｎ　ＦＯＲＺＡ</t>
    <phoneticPr fontId="3"/>
  </si>
  <si>
    <t>南相シーガルズ</t>
    <rPh sb="0" eb="1">
      <t>ナン</t>
    </rPh>
    <rPh sb="1" eb="2">
      <t>ソウ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</si>
</sst>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indexed="8"/>
      <name val="ＭＳ Ｐゴシック"/>
      <family val="2"/>
      <charset val="128"/>
    </font>
    <font>
      <sz val="11"/>
      <color indexed="8"/>
      <name val="ＭＳ Ｐゴシック"/>
      <family val="2"/>
      <charset val="128"/>
    </font>
    <font>
      <sz val="11"/>
      <name val="ＭＳ Ｐゴシック"/>
      <charset val="128"/>
    </font>
    <font>
      <sz val="6"/>
      <name val="ＭＳ Ｐゴシック"/>
      <charset val="128"/>
    </font>
    <font>
      <sz val="6"/>
      <name val="ＭＳ Ｐゴシック"/>
      <charset val="128"/>
    </font>
    <font>
      <b/>
      <sz val="11"/>
      <color indexed="10"/>
      <name val="ＭＳ Ｐゴシック"/>
      <family val="3"/>
      <charset val="128"/>
    </font>
    <font>
      <b/>
      <sz val="11"/>
      <name val="ＭＳ Ｐゴシック"/>
      <charset val="128"/>
    </font>
    <font>
      <sz val="9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11"/>
      <color indexed="9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HGS創英ﾌﾟﾚｾﾞﾝｽEB"/>
      <family val="1"/>
    </font>
    <font>
      <sz val="12"/>
      <name val="HGS創英ﾌﾟﾚｾﾞﾝｽEB"/>
      <family val="1"/>
    </font>
    <font>
      <sz val="10"/>
      <name val="HGS創英ﾌﾟﾚｾﾞﾝｽEB"/>
      <family val="1"/>
    </font>
    <font>
      <sz val="9"/>
      <color indexed="8"/>
      <name val="HGS創英ﾌﾟﾚｾﾞﾝｽEB"/>
      <family val="1"/>
    </font>
    <font>
      <sz val="9"/>
      <name val="HGS創英ﾌﾟﾚｾﾞﾝｽEB"/>
      <family val="1"/>
    </font>
    <font>
      <sz val="11"/>
      <color indexed="8"/>
      <name val="HGS創英ﾌﾟﾚｾﾞﾝｽEB"/>
      <family val="1"/>
    </font>
    <font>
      <b/>
      <sz val="12"/>
      <name val="HGS創英ﾌﾟﾚｾﾞﾝｽEB"/>
      <family val="1"/>
    </font>
    <font>
      <b/>
      <sz val="10"/>
      <name val="HGS創英ﾌﾟﾚｾﾞﾝｽEB"/>
      <family val="1"/>
    </font>
    <font>
      <sz val="8"/>
      <name val="HGS創英ﾌﾟﾚｾﾞﾝｽEB"/>
      <family val="1"/>
    </font>
    <font>
      <b/>
      <sz val="18"/>
      <name val="HGP創英ﾌﾟﾚｾﾞﾝｽEB"/>
      <family val="1"/>
    </font>
    <font>
      <sz val="11"/>
      <name val="HGP創英ﾌﾟﾚｾﾞﾝｽEB"/>
      <family val="1"/>
    </font>
    <font>
      <sz val="12"/>
      <name val="HGP創英ﾌﾟﾚｾﾞﾝｽEB"/>
      <family val="1"/>
    </font>
    <font>
      <sz val="14"/>
      <name val="HGP創英ﾌﾟﾚｾﾞﾝｽEB"/>
      <family val="1"/>
    </font>
    <font>
      <sz val="14"/>
      <color indexed="8"/>
      <name val="HGP創英ﾌﾟﾚｾﾞﾝｽEB"/>
      <family val="1"/>
    </font>
    <font>
      <sz val="11"/>
      <color indexed="8"/>
      <name val="HGP創英ﾌﾟﾚｾﾞﾝｽEB"/>
      <family val="1"/>
    </font>
    <font>
      <sz val="9"/>
      <color indexed="4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9"/>
      <color indexed="8"/>
      <name val="HGP創英ﾌﾟﾚｾﾞﾝｽEB"/>
      <family val="1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 style="thick">
        <color indexed="10"/>
      </right>
      <top/>
      <bottom/>
      <diagonal/>
    </border>
    <border>
      <left style="double">
        <color indexed="64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/>
      <top style="double">
        <color indexed="64"/>
      </top>
      <bottom/>
      <diagonal/>
    </border>
  </borders>
  <cellStyleXfs count="32">
    <xf numFmtId="0" fontId="0" fillId="0" borderId="0">
      <alignment vertical="center"/>
    </xf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10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10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2" fillId="13" borderId="0" applyNumberFormat="0" applyBorder="0" applyAlignment="0" applyProtection="0"/>
    <xf numFmtId="0" fontId="13" fillId="17" borderId="0" applyNumberFormat="0" applyBorder="0" applyAlignment="0" applyProtection="0"/>
    <xf numFmtId="0" fontId="14" fillId="10" borderId="0" applyNumberFormat="0" applyBorder="0" applyAlignment="0" applyProtection="0"/>
  </cellStyleXfs>
  <cellXfs count="319">
    <xf numFmtId="0" fontId="0" fillId="0" borderId="0" xfId="0">
      <alignment vertical="center"/>
    </xf>
    <xf numFmtId="0" fontId="2" fillId="0" borderId="0" xfId="26" applyProtection="1"/>
    <xf numFmtId="0" fontId="2" fillId="0" borderId="0" xfId="24" applyFill="1"/>
    <xf numFmtId="0" fontId="2" fillId="0" borderId="0" xfId="24" applyFill="1" applyAlignment="1">
      <alignment horizontal="center"/>
    </xf>
    <xf numFmtId="0" fontId="5" fillId="0" borderId="0" xfId="24" applyFont="1" applyFill="1"/>
    <xf numFmtId="0" fontId="6" fillId="0" borderId="0" xfId="24" applyFont="1" applyFill="1"/>
    <xf numFmtId="0" fontId="2" fillId="0" borderId="0" xfId="24" applyFill="1" applyBorder="1" applyAlignment="1"/>
    <xf numFmtId="20" fontId="2" fillId="0" borderId="0" xfId="24" applyNumberFormat="1" applyFill="1" applyBorder="1" applyAlignment="1"/>
    <xf numFmtId="0" fontId="7" fillId="0" borderId="0" xfId="24" applyFont="1" applyFill="1" applyBorder="1" applyAlignment="1"/>
    <xf numFmtId="0" fontId="8" fillId="0" borderId="0" xfId="24" applyFont="1" applyFill="1"/>
    <xf numFmtId="20" fontId="5" fillId="0" borderId="0" xfId="24" applyNumberFormat="1" applyFont="1" applyFill="1"/>
    <xf numFmtId="0" fontId="2" fillId="0" borderId="0" xfId="24" applyFont="1" applyFill="1"/>
    <xf numFmtId="0" fontId="2" fillId="0" borderId="0" xfId="26" applyAlignment="1" applyProtection="1">
      <alignment vertical="center"/>
    </xf>
    <xf numFmtId="0" fontId="15" fillId="0" borderId="4" xfId="24" applyFont="1" applyFill="1" applyBorder="1" applyAlignment="1">
      <alignment horizontal="center"/>
    </xf>
    <xf numFmtId="0" fontId="15" fillId="3" borderId="4" xfId="24" applyFont="1" applyFill="1" applyBorder="1" applyAlignment="1">
      <alignment horizontal="center"/>
    </xf>
    <xf numFmtId="0" fontId="15" fillId="0" borderId="11" xfId="24" applyFont="1" applyFill="1" applyBorder="1" applyAlignment="1">
      <alignment horizontal="center" vertical="center"/>
    </xf>
    <xf numFmtId="0" fontId="15" fillId="0" borderId="11" xfId="24" applyFont="1" applyFill="1" applyBorder="1" applyAlignment="1">
      <alignment vertical="center"/>
    </xf>
    <xf numFmtId="0" fontId="16" fillId="0" borderId="11" xfId="24" applyFont="1" applyFill="1" applyBorder="1" applyAlignment="1" applyProtection="1">
      <alignment horizontal="center" vertical="center" shrinkToFit="1"/>
    </xf>
    <xf numFmtId="0" fontId="17" fillId="0" borderId="11" xfId="24" applyFont="1" applyFill="1" applyBorder="1" applyAlignment="1">
      <alignment horizontal="center" vertical="center"/>
    </xf>
    <xf numFmtId="0" fontId="5" fillId="0" borderId="0" xfId="24" applyFont="1" applyFill="1" applyBorder="1"/>
    <xf numFmtId="0" fontId="2" fillId="0" borderId="0" xfId="24" applyFill="1" applyBorder="1"/>
    <xf numFmtId="0" fontId="19" fillId="0" borderId="11" xfId="24" applyFont="1" applyFill="1" applyBorder="1" applyAlignment="1" applyProtection="1">
      <alignment horizontal="center" vertical="center" shrinkToFit="1"/>
    </xf>
    <xf numFmtId="0" fontId="18" fillId="2" borderId="9" xfId="24" applyFont="1" applyFill="1" applyBorder="1" applyAlignment="1" applyProtection="1">
      <alignment horizontal="center" shrinkToFit="1"/>
    </xf>
    <xf numFmtId="0" fontId="20" fillId="2" borderId="4" xfId="24" applyFont="1" applyFill="1" applyBorder="1" applyAlignment="1"/>
    <xf numFmtId="0" fontId="20" fillId="2" borderId="4" xfId="24" applyFont="1" applyFill="1" applyBorder="1" applyAlignment="1">
      <alignment horizontal="center"/>
    </xf>
    <xf numFmtId="0" fontId="18" fillId="3" borderId="9" xfId="24" applyFont="1" applyFill="1" applyBorder="1" applyAlignment="1" applyProtection="1">
      <alignment horizontal="center" shrinkToFit="1"/>
    </xf>
    <xf numFmtId="0" fontId="20" fillId="3" borderId="4" xfId="24" applyFont="1" applyFill="1" applyBorder="1" applyAlignment="1"/>
    <xf numFmtId="0" fontId="20" fillId="3" borderId="4" xfId="24" applyFont="1" applyFill="1" applyBorder="1" applyAlignment="1">
      <alignment horizontal="center"/>
    </xf>
    <xf numFmtId="0" fontId="15" fillId="0" borderId="4" xfId="24" applyFont="1" applyFill="1" applyBorder="1" applyAlignment="1"/>
    <xf numFmtId="0" fontId="15" fillId="3" borderId="4" xfId="24" applyFont="1" applyFill="1" applyBorder="1" applyAlignment="1"/>
    <xf numFmtId="0" fontId="19" fillId="2" borderId="8" xfId="24" applyFont="1" applyFill="1" applyBorder="1" applyAlignment="1" applyProtection="1">
      <alignment horizontal="center" shrinkToFit="1"/>
    </xf>
    <xf numFmtId="0" fontId="19" fillId="0" borderId="8" xfId="24" applyFont="1" applyFill="1" applyBorder="1" applyAlignment="1" applyProtection="1">
      <alignment horizontal="center" shrinkToFit="1"/>
    </xf>
    <xf numFmtId="0" fontId="19" fillId="0" borderId="11" xfId="24" applyFont="1" applyFill="1" applyBorder="1" applyAlignment="1" applyProtection="1">
      <alignment horizontal="center" shrinkToFit="1"/>
    </xf>
    <xf numFmtId="0" fontId="15" fillId="0" borderId="2" xfId="24" applyFont="1" applyFill="1" applyBorder="1" applyAlignment="1"/>
    <xf numFmtId="0" fontId="15" fillId="0" borderId="2" xfId="24" applyFont="1" applyFill="1" applyBorder="1" applyAlignment="1">
      <alignment horizontal="center"/>
    </xf>
    <xf numFmtId="0" fontId="15" fillId="0" borderId="11" xfId="24" applyFont="1" applyFill="1" applyBorder="1" applyAlignment="1">
      <alignment horizontal="center"/>
    </xf>
    <xf numFmtId="20" fontId="17" fillId="0" borderId="11" xfId="24" applyNumberFormat="1" applyFont="1" applyFill="1" applyBorder="1" applyAlignment="1"/>
    <xf numFmtId="0" fontId="15" fillId="0" borderId="11" xfId="24" applyFont="1" applyFill="1" applyBorder="1" applyAlignment="1"/>
    <xf numFmtId="20" fontId="17" fillId="0" borderId="11" xfId="24" applyNumberFormat="1" applyFont="1" applyFill="1" applyBorder="1" applyAlignment="1">
      <alignment vertical="center"/>
    </xf>
    <xf numFmtId="0" fontId="15" fillId="2" borderId="4" xfId="24" applyFont="1" applyFill="1" applyBorder="1" applyAlignment="1"/>
    <xf numFmtId="0" fontId="15" fillId="2" borderId="4" xfId="24" applyFont="1" applyFill="1" applyBorder="1" applyAlignment="1">
      <alignment horizontal="center"/>
    </xf>
    <xf numFmtId="0" fontId="19" fillId="3" borderId="8" xfId="24" applyFont="1" applyFill="1" applyBorder="1" applyAlignment="1" applyProtection="1">
      <alignment horizontal="center" shrinkToFit="1"/>
    </xf>
    <xf numFmtId="0" fontId="21" fillId="0" borderId="0" xfId="24" applyFont="1" applyFill="1" applyAlignment="1"/>
    <xf numFmtId="0" fontId="19" fillId="0" borderId="4" xfId="24" applyFont="1" applyFill="1" applyBorder="1" applyAlignment="1">
      <alignment horizontal="center"/>
    </xf>
    <xf numFmtId="20" fontId="19" fillId="0" borderId="4" xfId="24" applyNumberFormat="1" applyFont="1" applyFill="1" applyBorder="1" applyAlignment="1"/>
    <xf numFmtId="0" fontId="19" fillId="3" borderId="4" xfId="24" applyFont="1" applyFill="1" applyBorder="1" applyAlignment="1">
      <alignment horizontal="center"/>
    </xf>
    <xf numFmtId="0" fontId="19" fillId="0" borderId="11" xfId="24" applyFont="1" applyFill="1" applyBorder="1" applyAlignment="1"/>
    <xf numFmtId="0" fontId="23" fillId="0" borderId="10" xfId="24" applyFont="1" applyFill="1" applyBorder="1" applyAlignment="1">
      <alignment horizontal="center"/>
    </xf>
    <xf numFmtId="0" fontId="23" fillId="0" borderId="11" xfId="24" applyFont="1" applyFill="1" applyBorder="1" applyAlignment="1">
      <alignment horizontal="center"/>
    </xf>
    <xf numFmtId="0" fontId="23" fillId="0" borderId="11" xfId="24" applyFont="1" applyFill="1" applyBorder="1" applyAlignment="1"/>
    <xf numFmtId="0" fontId="23" fillId="0" borderId="9" xfId="24" applyFont="1" applyFill="1" applyBorder="1" applyAlignment="1">
      <alignment horizontal="center"/>
    </xf>
    <xf numFmtId="20" fontId="19" fillId="0" borderId="8" xfId="24" applyNumberFormat="1" applyFont="1" applyFill="1" applyBorder="1" applyAlignment="1"/>
    <xf numFmtId="20" fontId="19" fillId="0" borderId="1" xfId="24" applyNumberFormat="1" applyFont="1" applyFill="1" applyBorder="1" applyAlignment="1"/>
    <xf numFmtId="0" fontId="15" fillId="2" borderId="8" xfId="24" applyFont="1" applyFill="1" applyBorder="1" applyAlignment="1"/>
    <xf numFmtId="20" fontId="19" fillId="0" borderId="8" xfId="24" applyNumberFormat="1" applyFont="1" applyFill="1" applyBorder="1" applyAlignment="1">
      <alignment horizontal="center"/>
    </xf>
    <xf numFmtId="0" fontId="2" fillId="0" borderId="0" xfId="24" applyFill="1" applyAlignment="1"/>
    <xf numFmtId="0" fontId="19" fillId="0" borderId="4" xfId="24" applyFont="1" applyFill="1" applyBorder="1" applyAlignment="1">
      <alignment horizontal="left" shrinkToFit="1"/>
    </xf>
    <xf numFmtId="0" fontId="19" fillId="0" borderId="4" xfId="24" applyFont="1" applyFill="1" applyBorder="1" applyAlignment="1"/>
    <xf numFmtId="20" fontId="19" fillId="3" borderId="4" xfId="24" applyNumberFormat="1" applyFont="1" applyFill="1" applyBorder="1" applyAlignment="1"/>
    <xf numFmtId="0" fontId="19" fillId="3" borderId="4" xfId="24" applyFont="1" applyFill="1" applyBorder="1" applyAlignment="1">
      <alignment horizontal="left" shrinkToFit="1"/>
    </xf>
    <xf numFmtId="0" fontId="19" fillId="3" borderId="4" xfId="24" applyFont="1" applyFill="1" applyBorder="1" applyAlignment="1"/>
    <xf numFmtId="0" fontId="19" fillId="2" borderId="4" xfId="24" applyFont="1" applyFill="1" applyBorder="1" applyAlignment="1"/>
    <xf numFmtId="0" fontId="18" fillId="0" borderId="26" xfId="0" applyFont="1" applyBorder="1" applyAlignment="1">
      <alignment horizontal="center"/>
    </xf>
    <xf numFmtId="0" fontId="15" fillId="2" borderId="26" xfId="24" applyFont="1" applyFill="1" applyBorder="1" applyAlignment="1"/>
    <xf numFmtId="0" fontId="18" fillId="0" borderId="13" xfId="0" applyFont="1" applyBorder="1" applyAlignment="1">
      <alignment horizontal="center"/>
    </xf>
    <xf numFmtId="0" fontId="15" fillId="2" borderId="13" xfId="24" applyFont="1" applyFill="1" applyBorder="1" applyAlignment="1"/>
    <xf numFmtId="0" fontId="19" fillId="2" borderId="13" xfId="24" applyFont="1" applyFill="1" applyBorder="1" applyAlignment="1">
      <alignment horizontal="center"/>
    </xf>
    <xf numFmtId="0" fontId="19" fillId="0" borderId="8" xfId="24" applyFont="1" applyFill="1" applyBorder="1" applyAlignment="1">
      <alignment horizontal="center"/>
    </xf>
    <xf numFmtId="20" fontId="19" fillId="0" borderId="26" xfId="24" applyNumberFormat="1" applyFont="1" applyFill="1" applyBorder="1" applyAlignment="1"/>
    <xf numFmtId="0" fontId="19" fillId="0" borderId="13" xfId="24" applyFont="1" applyFill="1" applyBorder="1" applyAlignment="1">
      <alignment horizontal="center"/>
    </xf>
    <xf numFmtId="20" fontId="19" fillId="0" borderId="13" xfId="24" applyNumberFormat="1" applyFont="1" applyFill="1" applyBorder="1" applyAlignment="1"/>
    <xf numFmtId="0" fontId="19" fillId="0" borderId="1" xfId="24" applyFont="1" applyFill="1" applyBorder="1" applyAlignment="1">
      <alignment horizontal="center"/>
    </xf>
    <xf numFmtId="0" fontId="19" fillId="0" borderId="2" xfId="24" applyFont="1" applyFill="1" applyBorder="1" applyAlignment="1"/>
    <xf numFmtId="20" fontId="19" fillId="2" borderId="4" xfId="24" applyNumberFormat="1" applyFont="1" applyFill="1" applyBorder="1" applyAlignment="1"/>
    <xf numFmtId="0" fontId="19" fillId="0" borderId="8" xfId="24" applyFont="1" applyFill="1" applyBorder="1" applyAlignment="1"/>
    <xf numFmtId="0" fontId="18" fillId="0" borderId="26" xfId="0" applyFont="1" applyBorder="1" applyAlignment="1"/>
    <xf numFmtId="0" fontId="19" fillId="0" borderId="26" xfId="24" applyFont="1" applyFill="1" applyBorder="1" applyAlignment="1"/>
    <xf numFmtId="0" fontId="18" fillId="0" borderId="13" xfId="0" applyFont="1" applyBorder="1" applyAlignment="1"/>
    <xf numFmtId="0" fontId="19" fillId="0" borderId="13" xfId="24" applyFont="1" applyFill="1" applyBorder="1" applyAlignment="1"/>
    <xf numFmtId="0" fontId="19" fillId="0" borderId="4" xfId="24" applyFont="1" applyFill="1" applyBorder="1" applyAlignment="1">
      <alignment horizontal="left"/>
    </xf>
    <xf numFmtId="0" fontId="19" fillId="0" borderId="2" xfId="24" applyFont="1" applyFill="1" applyBorder="1" applyAlignment="1">
      <alignment horizontal="left" shrinkToFit="1"/>
    </xf>
    <xf numFmtId="0" fontId="19" fillId="0" borderId="3" xfId="24" applyFont="1" applyFill="1" applyBorder="1" applyAlignment="1">
      <alignment horizontal="left" shrinkToFit="1"/>
    </xf>
    <xf numFmtId="0" fontId="19" fillId="0" borderId="4" xfId="24" applyFont="1" applyFill="1" applyBorder="1" applyAlignment="1">
      <alignment shrinkToFit="1"/>
    </xf>
    <xf numFmtId="0" fontId="19" fillId="2" borderId="4" xfId="24" applyFont="1" applyFill="1" applyBorder="1" applyAlignment="1">
      <alignment shrinkToFit="1"/>
    </xf>
    <xf numFmtId="0" fontId="18" fillId="3" borderId="4" xfId="0" applyFont="1" applyFill="1" applyBorder="1" applyAlignment="1"/>
    <xf numFmtId="0" fontId="2" fillId="0" borderId="26" xfId="24" applyFill="1" applyBorder="1"/>
    <xf numFmtId="0" fontId="21" fillId="0" borderId="16" xfId="24" applyFont="1" applyFill="1" applyBorder="1" applyAlignment="1"/>
    <xf numFmtId="0" fontId="19" fillId="0" borderId="11" xfId="24" applyFont="1" applyFill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25" fillId="0" borderId="0" xfId="26" applyFont="1" applyAlignment="1" applyProtection="1"/>
    <xf numFmtId="0" fontId="25" fillId="0" borderId="0" xfId="26" applyFont="1" applyProtection="1"/>
    <xf numFmtId="0" fontId="27" fillId="0" borderId="0" xfId="26" applyFont="1" applyBorder="1" applyAlignment="1" applyProtection="1">
      <alignment wrapText="1"/>
    </xf>
    <xf numFmtId="0" fontId="27" fillId="0" borderId="0" xfId="26" applyFont="1" applyBorder="1" applyAlignment="1"/>
    <xf numFmtId="14" fontId="25" fillId="0" borderId="0" xfId="26" applyNumberFormat="1" applyFont="1" applyAlignment="1" applyProtection="1">
      <alignment horizontal="left"/>
    </xf>
    <xf numFmtId="0" fontId="25" fillId="0" borderId="0" xfId="26" applyFont="1" applyAlignment="1">
      <alignment horizontal="left"/>
    </xf>
    <xf numFmtId="0" fontId="25" fillId="0" borderId="1" xfId="26" applyFont="1" applyBorder="1" applyAlignment="1" applyProtection="1">
      <alignment vertical="center"/>
    </xf>
    <xf numFmtId="0" fontId="25" fillId="0" borderId="3" xfId="26" applyFont="1" applyBorder="1" applyAlignment="1" applyProtection="1">
      <alignment vertical="center"/>
    </xf>
    <xf numFmtId="0" fontId="25" fillId="0" borderId="4" xfId="26" applyFont="1" applyBorder="1" applyAlignment="1" applyProtection="1">
      <alignment horizontal="center" vertical="center"/>
    </xf>
    <xf numFmtId="0" fontId="25" fillId="0" borderId="6" xfId="26" applyFont="1" applyBorder="1" applyAlignment="1" applyProtection="1">
      <alignment horizontal="center" vertical="center"/>
    </xf>
    <xf numFmtId="0" fontId="25" fillId="0" borderId="7" xfId="26" applyFont="1" applyBorder="1" applyProtection="1"/>
    <xf numFmtId="0" fontId="25" fillId="0" borderId="10" xfId="26" applyFont="1" applyBorder="1" applyAlignment="1" applyProtection="1">
      <alignment horizontal="center" vertical="center"/>
    </xf>
    <xf numFmtId="0" fontId="25" fillId="0" borderId="11" xfId="26" applyFont="1" applyBorder="1" applyAlignment="1" applyProtection="1">
      <alignment horizontal="center" vertical="center"/>
    </xf>
    <xf numFmtId="0" fontId="25" fillId="0" borderId="15" xfId="26" applyFont="1" applyBorder="1" applyAlignment="1" applyProtection="1">
      <alignment horizontal="center" vertical="center"/>
    </xf>
    <xf numFmtId="0" fontId="25" fillId="0" borderId="11" xfId="26" applyFont="1" applyBorder="1" applyProtection="1"/>
    <xf numFmtId="0" fontId="25" fillId="0" borderId="17" xfId="26" applyFont="1" applyFill="1" applyBorder="1" applyAlignment="1" applyProtection="1">
      <alignment horizontal="center" vertical="center" wrapText="1"/>
    </xf>
    <xf numFmtId="0" fontId="25" fillId="0" borderId="0" xfId="26" quotePrefix="1" applyFont="1" applyFill="1" applyBorder="1" applyAlignment="1" applyProtection="1">
      <alignment horizontal="center" vertical="center" wrapText="1"/>
    </xf>
    <xf numFmtId="0" fontId="25" fillId="0" borderId="17" xfId="26" applyFont="1" applyFill="1" applyBorder="1" applyAlignment="1" applyProtection="1">
      <alignment horizontal="center" vertical="center"/>
    </xf>
    <xf numFmtId="0" fontId="25" fillId="0" borderId="0" xfId="26" applyFont="1" applyBorder="1" applyProtection="1"/>
    <xf numFmtId="0" fontId="25" fillId="0" borderId="0" xfId="26" applyFont="1" applyBorder="1" applyAlignment="1" applyProtection="1">
      <alignment horizontal="center" vertical="center" wrapText="1"/>
    </xf>
    <xf numFmtId="0" fontId="25" fillId="0" borderId="0" xfId="26" quotePrefix="1" applyFont="1" applyBorder="1" applyAlignment="1" applyProtection="1">
      <alignment horizontal="center" vertical="center" wrapText="1"/>
    </xf>
    <xf numFmtId="0" fontId="25" fillId="0" borderId="0" xfId="26" applyFont="1" applyBorder="1" applyAlignment="1" applyProtection="1">
      <alignment horizontal="center" vertical="center"/>
    </xf>
    <xf numFmtId="0" fontId="25" fillId="0" borderId="2" xfId="26" applyFont="1" applyBorder="1" applyAlignment="1" applyProtection="1">
      <alignment vertical="center"/>
    </xf>
    <xf numFmtId="0" fontId="29" fillId="0" borderId="0" xfId="0" applyFont="1">
      <alignment vertical="center"/>
    </xf>
    <xf numFmtId="0" fontId="29" fillId="0" borderId="41" xfId="0" applyFont="1" applyBorder="1">
      <alignment vertical="center"/>
    </xf>
    <xf numFmtId="0" fontId="29" fillId="0" borderId="38" xfId="0" applyFont="1" applyBorder="1">
      <alignment vertical="center"/>
    </xf>
    <xf numFmtId="0" fontId="29" fillId="0" borderId="43" xfId="0" applyFont="1" applyBorder="1">
      <alignment vertical="center"/>
    </xf>
    <xf numFmtId="0" fontId="29" fillId="0" borderId="0" xfId="0" applyFont="1" applyBorder="1">
      <alignment vertical="center"/>
    </xf>
    <xf numFmtId="0" fontId="29" fillId="0" borderId="34" xfId="0" applyFont="1" applyBorder="1">
      <alignment vertical="center"/>
    </xf>
    <xf numFmtId="0" fontId="29" fillId="0" borderId="36" xfId="0" applyFont="1" applyBorder="1">
      <alignment vertical="center"/>
    </xf>
    <xf numFmtId="0" fontId="29" fillId="0" borderId="39" xfId="0" applyFont="1" applyBorder="1">
      <alignment vertical="center"/>
    </xf>
    <xf numFmtId="0" fontId="29" fillId="0" borderId="42" xfId="0" applyFont="1" applyBorder="1">
      <alignment vertical="center"/>
    </xf>
    <xf numFmtId="0" fontId="29" fillId="0" borderId="49" xfId="0" applyFont="1" applyBorder="1">
      <alignment vertical="center"/>
    </xf>
    <xf numFmtId="0" fontId="29" fillId="0" borderId="50" xfId="0" applyFont="1" applyBorder="1">
      <alignment vertical="center"/>
    </xf>
    <xf numFmtId="0" fontId="29" fillId="0" borderId="0" xfId="0" applyFont="1" applyAlignment="1">
      <alignment vertical="center"/>
    </xf>
    <xf numFmtId="0" fontId="29" fillId="0" borderId="36" xfId="0" applyFont="1" applyBorder="1" applyAlignment="1">
      <alignment vertical="center"/>
    </xf>
    <xf numFmtId="0" fontId="29" fillId="0" borderId="17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11" xfId="0" applyFont="1" applyBorder="1">
      <alignment vertical="center"/>
    </xf>
    <xf numFmtId="0" fontId="29" fillId="0" borderId="16" xfId="0" applyFont="1" applyBorder="1">
      <alignment vertical="center"/>
    </xf>
    <xf numFmtId="0" fontId="29" fillId="0" borderId="0" xfId="0" applyFont="1" applyBorder="1" applyAlignment="1">
      <alignment horizontal="center" vertical="center"/>
    </xf>
    <xf numFmtId="0" fontId="25" fillId="0" borderId="0" xfId="26" applyFont="1" applyFill="1" applyBorder="1" applyAlignment="1" applyProtection="1">
      <alignment horizontal="center" vertical="center" wrapText="1"/>
    </xf>
    <xf numFmtId="0" fontId="25" fillId="0" borderId="0" xfId="26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0" xfId="0" quotePrefix="1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6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0" fillId="0" borderId="15" xfId="0" applyFont="1" applyFill="1" applyBorder="1" applyAlignment="1" applyProtection="1">
      <alignment horizontal="center" vertical="center"/>
      <protection locked="0"/>
    </xf>
    <xf numFmtId="0" fontId="30" fillId="0" borderId="14" xfId="0" applyFont="1" applyFill="1" applyBorder="1" applyAlignment="1" applyProtection="1">
      <alignment horizontal="center" vertical="center"/>
      <protection locked="0"/>
    </xf>
    <xf numFmtId="0" fontId="30" fillId="0" borderId="16" xfId="0" applyFont="1" applyFill="1" applyBorder="1" applyAlignment="1" applyProtection="1">
      <alignment horizontal="center" vertical="center"/>
      <protection locked="0"/>
    </xf>
    <xf numFmtId="0" fontId="25" fillId="0" borderId="16" xfId="26" applyNumberFormat="1" applyFont="1" applyBorder="1" applyAlignment="1" applyProtection="1">
      <alignment horizontal="center" vertical="center"/>
    </xf>
    <xf numFmtId="0" fontId="18" fillId="3" borderId="4" xfId="0" applyFont="1" applyFill="1" applyBorder="1" applyAlignment="1">
      <alignment shrinkToFit="1"/>
    </xf>
    <xf numFmtId="0" fontId="29" fillId="0" borderId="48" xfId="0" applyFont="1" applyBorder="1">
      <alignment vertical="center"/>
    </xf>
    <xf numFmtId="0" fontId="29" fillId="0" borderId="33" xfId="0" applyFont="1" applyBorder="1">
      <alignment vertical="center"/>
    </xf>
    <xf numFmtId="0" fontId="29" fillId="0" borderId="7" xfId="0" applyFont="1" applyBorder="1">
      <alignment vertical="center"/>
    </xf>
    <xf numFmtId="0" fontId="29" fillId="0" borderId="57" xfId="0" applyFont="1" applyBorder="1">
      <alignment vertical="center"/>
    </xf>
    <xf numFmtId="0" fontId="29" fillId="0" borderId="31" xfId="0" applyFont="1" applyBorder="1">
      <alignment vertical="center"/>
    </xf>
    <xf numFmtId="0" fontId="29" fillId="0" borderId="17" xfId="0" applyFont="1" applyBorder="1">
      <alignment vertical="center"/>
    </xf>
    <xf numFmtId="0" fontId="29" fillId="0" borderId="27" xfId="0" applyFont="1" applyBorder="1">
      <alignment vertical="center"/>
    </xf>
    <xf numFmtId="0" fontId="29" fillId="0" borderId="35" xfId="0" applyFont="1" applyBorder="1">
      <alignment vertical="center"/>
    </xf>
    <xf numFmtId="0" fontId="29" fillId="0" borderId="58" xfId="0" applyFont="1" applyBorder="1">
      <alignment vertical="center"/>
    </xf>
    <xf numFmtId="0" fontId="29" fillId="0" borderId="52" xfId="0" applyFont="1" applyBorder="1">
      <alignment vertical="center"/>
    </xf>
    <xf numFmtId="0" fontId="29" fillId="0" borderId="45" xfId="0" applyFont="1" applyBorder="1">
      <alignment vertical="center"/>
    </xf>
    <xf numFmtId="0" fontId="29" fillId="0" borderId="28" xfId="0" applyFont="1" applyBorder="1">
      <alignment vertical="center"/>
    </xf>
    <xf numFmtId="0" fontId="29" fillId="0" borderId="51" xfId="0" applyFont="1" applyBorder="1">
      <alignment vertical="center"/>
    </xf>
    <xf numFmtId="0" fontId="29" fillId="0" borderId="30" xfId="0" applyFont="1" applyBorder="1">
      <alignment vertical="center"/>
    </xf>
    <xf numFmtId="0" fontId="29" fillId="0" borderId="44" xfId="0" applyFont="1" applyBorder="1">
      <alignment vertical="center"/>
    </xf>
    <xf numFmtId="0" fontId="29" fillId="0" borderId="40" xfId="0" applyFont="1" applyBorder="1">
      <alignment vertical="center"/>
    </xf>
    <xf numFmtId="0" fontId="29" fillId="0" borderId="59" xfId="0" applyFont="1" applyBorder="1">
      <alignment vertical="center"/>
    </xf>
    <xf numFmtId="0" fontId="29" fillId="0" borderId="29" xfId="0" applyFont="1" applyBorder="1">
      <alignment vertical="center"/>
    </xf>
    <xf numFmtId="0" fontId="29" fillId="0" borderId="37" xfId="0" applyFont="1" applyBorder="1">
      <alignment vertical="center"/>
    </xf>
    <xf numFmtId="0" fontId="29" fillId="0" borderId="32" xfId="0" applyFont="1" applyBorder="1">
      <alignment vertical="center"/>
    </xf>
    <xf numFmtId="0" fontId="29" fillId="0" borderId="46" xfId="0" applyFont="1" applyBorder="1">
      <alignment vertical="center"/>
    </xf>
    <xf numFmtId="0" fontId="29" fillId="0" borderId="47" xfId="0" applyFont="1" applyBorder="1">
      <alignment vertical="center"/>
    </xf>
    <xf numFmtId="0" fontId="29" fillId="0" borderId="61" xfId="0" applyFont="1" applyBorder="1">
      <alignment vertical="center"/>
    </xf>
    <xf numFmtId="0" fontId="29" fillId="0" borderId="53" xfId="0" applyFont="1" applyBorder="1">
      <alignment vertical="center"/>
    </xf>
    <xf numFmtId="0" fontId="29" fillId="0" borderId="60" xfId="0" applyFont="1" applyBorder="1">
      <alignment vertical="center"/>
    </xf>
    <xf numFmtId="0" fontId="29" fillId="0" borderId="55" xfId="0" applyFont="1" applyBorder="1">
      <alignment vertical="center"/>
    </xf>
    <xf numFmtId="0" fontId="29" fillId="0" borderId="56" xfId="0" applyFont="1" applyBorder="1">
      <alignment vertical="center"/>
    </xf>
    <xf numFmtId="0" fontId="29" fillId="0" borderId="54" xfId="0" applyFont="1" applyBorder="1">
      <alignment vertical="center"/>
    </xf>
    <xf numFmtId="0" fontId="32" fillId="0" borderId="28" xfId="0" applyFont="1" applyBorder="1">
      <alignment vertical="center"/>
    </xf>
    <xf numFmtId="0" fontId="32" fillId="0" borderId="0" xfId="0" applyFont="1" applyBorder="1">
      <alignment vertical="center"/>
    </xf>
    <xf numFmtId="0" fontId="32" fillId="0" borderId="33" xfId="0" applyFont="1" applyBorder="1">
      <alignment vertical="center"/>
    </xf>
    <xf numFmtId="0" fontId="32" fillId="0" borderId="0" xfId="0" applyFont="1">
      <alignment vertical="center"/>
    </xf>
    <xf numFmtId="0" fontId="31" fillId="0" borderId="10" xfId="0" applyFont="1" applyFill="1" applyBorder="1" applyAlignment="1" applyProtection="1">
      <alignment horizontal="center" vertical="center" wrapText="1"/>
    </xf>
    <xf numFmtId="0" fontId="31" fillId="0" borderId="11" xfId="0" applyFont="1" applyFill="1" applyBorder="1" applyAlignment="1" applyProtection="1">
      <alignment horizontal="center" vertical="center"/>
    </xf>
    <xf numFmtId="0" fontId="31" fillId="0" borderId="9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1" fillId="0" borderId="11" xfId="0" applyFont="1" applyFill="1" applyBorder="1" applyAlignment="1" applyProtection="1">
      <alignment horizontal="center" vertical="center" wrapText="1"/>
    </xf>
    <xf numFmtId="0" fontId="31" fillId="0" borderId="9" xfId="0" applyFont="1" applyFill="1" applyBorder="1" applyAlignment="1" applyProtection="1">
      <alignment horizontal="center" vertical="center" wrapText="1"/>
    </xf>
    <xf numFmtId="0" fontId="30" fillId="0" borderId="18" xfId="0" applyFont="1" applyFill="1" applyBorder="1" applyAlignment="1" applyProtection="1">
      <alignment horizontal="center" vertical="center"/>
    </xf>
    <xf numFmtId="0" fontId="30" fillId="0" borderId="19" xfId="0" applyFont="1" applyFill="1" applyBorder="1" applyAlignment="1" applyProtection="1">
      <alignment horizontal="center" vertical="center"/>
    </xf>
    <xf numFmtId="0" fontId="30" fillId="0" borderId="20" xfId="0" applyFont="1" applyFill="1" applyBorder="1" applyAlignment="1" applyProtection="1">
      <alignment horizontal="center" vertical="center"/>
    </xf>
    <xf numFmtId="0" fontId="30" fillId="0" borderId="21" xfId="0" applyFont="1" applyFill="1" applyBorder="1" applyAlignment="1" applyProtection="1">
      <alignment horizontal="center" vertical="center"/>
    </xf>
    <xf numFmtId="0" fontId="30" fillId="0" borderId="22" xfId="0" applyFont="1" applyFill="1" applyBorder="1" applyAlignment="1" applyProtection="1">
      <alignment horizontal="center" vertical="center"/>
    </xf>
    <xf numFmtId="0" fontId="30" fillId="0" borderId="23" xfId="0" applyFont="1" applyFill="1" applyBorder="1" applyAlignment="1" applyProtection="1">
      <alignment horizontal="center" vertical="center"/>
    </xf>
    <xf numFmtId="0" fontId="25" fillId="0" borderId="8" xfId="26" applyFont="1" applyBorder="1" applyAlignment="1" applyProtection="1">
      <alignment vertical="center"/>
    </xf>
    <xf numFmtId="0" fontId="25" fillId="0" borderId="13" xfId="26" applyFont="1" applyBorder="1" applyAlignment="1" applyProtection="1">
      <alignment vertical="center"/>
    </xf>
    <xf numFmtId="0" fontId="26" fillId="0" borderId="9" xfId="26" applyFont="1" applyBorder="1" applyAlignment="1" applyProtection="1">
      <alignment vertical="center" wrapText="1"/>
    </xf>
    <xf numFmtId="0" fontId="26" fillId="0" borderId="14" xfId="26" applyFont="1" applyBorder="1" applyAlignment="1" applyProtection="1">
      <alignment vertical="center" wrapText="1"/>
    </xf>
    <xf numFmtId="0" fontId="25" fillId="0" borderId="10" xfId="26" applyFont="1" applyBorder="1" applyAlignment="1" applyProtection="1">
      <alignment horizontal="center" vertical="center"/>
    </xf>
    <xf numFmtId="0" fontId="25" fillId="0" borderId="15" xfId="26" applyFont="1" applyBorder="1" applyAlignment="1" applyProtection="1">
      <alignment horizontal="center" vertical="center"/>
    </xf>
    <xf numFmtId="0" fontId="25" fillId="0" borderId="11" xfId="26" applyFont="1" applyBorder="1" applyAlignment="1" applyProtection="1">
      <alignment horizontal="center" vertical="center"/>
    </xf>
    <xf numFmtId="0" fontId="25" fillId="0" borderId="16" xfId="26" applyFont="1" applyBorder="1" applyAlignment="1" applyProtection="1">
      <alignment horizontal="center" vertical="center"/>
    </xf>
    <xf numFmtId="0" fontId="25" fillId="0" borderId="9" xfId="26" applyFont="1" applyBorder="1" applyAlignment="1" applyProtection="1">
      <alignment horizontal="center" vertical="center"/>
    </xf>
    <xf numFmtId="0" fontId="25" fillId="0" borderId="14" xfId="26" applyFont="1" applyBorder="1" applyAlignment="1" applyProtection="1">
      <alignment horizontal="center" vertical="center"/>
    </xf>
    <xf numFmtId="0" fontId="25" fillId="0" borderId="8" xfId="26" applyFont="1" applyBorder="1" applyAlignment="1" applyProtection="1">
      <alignment horizontal="center" vertical="center"/>
    </xf>
    <xf numFmtId="0" fontId="25" fillId="0" borderId="13" xfId="26" applyFont="1" applyBorder="1" applyAlignment="1" applyProtection="1">
      <alignment horizontal="center" vertical="center"/>
    </xf>
    <xf numFmtId="0" fontId="27" fillId="0" borderId="6" xfId="26" applyFont="1" applyBorder="1" applyAlignment="1" applyProtection="1">
      <alignment horizontal="center" vertical="center"/>
    </xf>
    <xf numFmtId="0" fontId="30" fillId="0" borderId="12" xfId="0" applyFont="1" applyFill="1" applyBorder="1" applyAlignment="1" applyProtection="1">
      <alignment horizontal="center" vertical="center"/>
    </xf>
    <xf numFmtId="0" fontId="25" fillId="0" borderId="1" xfId="26" applyFont="1" applyBorder="1" applyAlignment="1" applyProtection="1">
      <alignment horizontal="center" vertical="center"/>
    </xf>
    <xf numFmtId="0" fontId="25" fillId="0" borderId="2" xfId="26" applyFont="1" applyBorder="1" applyAlignment="1" applyProtection="1">
      <alignment horizontal="center" vertical="center"/>
    </xf>
    <xf numFmtId="0" fontId="25" fillId="0" borderId="3" xfId="26" applyFont="1" applyBorder="1" applyAlignment="1" applyProtection="1">
      <alignment horizontal="center" vertical="center"/>
    </xf>
    <xf numFmtId="0" fontId="25" fillId="0" borderId="5" xfId="26" applyFont="1" applyBorder="1" applyAlignment="1" applyProtection="1">
      <alignment horizontal="center" vertical="center"/>
    </xf>
    <xf numFmtId="0" fontId="26" fillId="0" borderId="8" xfId="26" applyFont="1" applyBorder="1" applyAlignment="1" applyProtection="1">
      <alignment horizontal="center" vertical="center" wrapText="1"/>
    </xf>
    <xf numFmtId="0" fontId="26" fillId="0" borderId="13" xfId="26" applyFont="1" applyBorder="1" applyAlignment="1" applyProtection="1">
      <alignment horizontal="center" vertical="center" wrapText="1"/>
    </xf>
    <xf numFmtId="14" fontId="26" fillId="0" borderId="0" xfId="26" applyNumberFormat="1" applyFont="1" applyAlignment="1" applyProtection="1">
      <alignment horizontal="center" shrinkToFit="1"/>
    </xf>
    <xf numFmtId="0" fontId="25" fillId="0" borderId="2" xfId="26" applyFont="1" applyBorder="1" applyAlignment="1">
      <alignment horizontal="center" vertical="center"/>
    </xf>
    <xf numFmtId="0" fontId="25" fillId="0" borderId="3" xfId="26" applyFont="1" applyBorder="1" applyAlignment="1">
      <alignment horizontal="center" vertical="center"/>
    </xf>
    <xf numFmtId="0" fontId="25" fillId="0" borderId="0" xfId="26" applyFont="1" applyBorder="1" applyAlignment="1" applyProtection="1">
      <alignment horizontal="center" vertical="center" wrapText="1"/>
    </xf>
    <xf numFmtId="0" fontId="25" fillId="0" borderId="0" xfId="26" applyFont="1" applyBorder="1" applyAlignment="1" applyProtection="1">
      <alignment horizontal="center" vertical="center"/>
    </xf>
    <xf numFmtId="0" fontId="25" fillId="0" borderId="17" xfId="26" applyFont="1" applyFill="1" applyBorder="1" applyAlignment="1" applyProtection="1">
      <alignment horizontal="center" vertical="center" wrapText="1"/>
    </xf>
    <xf numFmtId="0" fontId="25" fillId="0" borderId="0" xfId="26" applyFont="1" applyFill="1" applyBorder="1" applyAlignment="1" applyProtection="1">
      <alignment horizontal="center" vertical="center" wrapText="1"/>
    </xf>
    <xf numFmtId="0" fontId="25" fillId="0" borderId="0" xfId="26" applyFont="1" applyBorder="1" applyAlignment="1">
      <alignment horizontal="center" vertical="center"/>
    </xf>
    <xf numFmtId="0" fontId="25" fillId="0" borderId="17" xfId="26" applyFont="1" applyBorder="1" applyAlignment="1" applyProtection="1">
      <alignment horizontal="center" vertical="center"/>
    </xf>
    <xf numFmtId="0" fontId="27" fillId="0" borderId="24" xfId="26" applyFont="1" applyBorder="1" applyAlignment="1" applyProtection="1">
      <alignment horizontal="center" vertical="center"/>
    </xf>
    <xf numFmtId="0" fontId="27" fillId="0" borderId="25" xfId="26" applyFont="1" applyBorder="1" applyAlignment="1" applyProtection="1">
      <alignment horizontal="center" vertical="center"/>
    </xf>
    <xf numFmtId="0" fontId="2" fillId="0" borderId="0" xfId="26" applyAlignment="1" applyProtection="1">
      <alignment horizontal="center"/>
    </xf>
    <xf numFmtId="0" fontId="2" fillId="0" borderId="0" xfId="26" applyFont="1" applyAlignment="1" applyProtection="1">
      <alignment horizontal="center"/>
    </xf>
    <xf numFmtId="0" fontId="24" fillId="0" borderId="0" xfId="26" applyFont="1" applyBorder="1" applyAlignment="1" applyProtection="1">
      <alignment vertical="center" shrinkToFit="1"/>
    </xf>
    <xf numFmtId="0" fontId="19" fillId="0" borderId="1" xfId="24" applyFont="1" applyFill="1" applyBorder="1" applyAlignment="1">
      <alignment horizontal="center"/>
    </xf>
    <xf numFmtId="0" fontId="19" fillId="0" borderId="2" xfId="24" applyFont="1" applyFill="1" applyBorder="1" applyAlignment="1">
      <alignment horizontal="center"/>
    </xf>
    <xf numFmtId="0" fontId="19" fillId="0" borderId="3" xfId="24" applyFont="1" applyFill="1" applyBorder="1" applyAlignment="1">
      <alignment horizontal="center"/>
    </xf>
    <xf numFmtId="0" fontId="15" fillId="0" borderId="1" xfId="24" applyFont="1" applyFill="1" applyBorder="1" applyAlignment="1">
      <alignment horizontal="center"/>
    </xf>
    <xf numFmtId="0" fontId="15" fillId="0" borderId="2" xfId="24" applyFont="1" applyFill="1" applyBorder="1" applyAlignment="1">
      <alignment horizontal="center"/>
    </xf>
    <xf numFmtId="0" fontId="15" fillId="0" borderId="3" xfId="24" applyFont="1" applyFill="1" applyBorder="1" applyAlignment="1">
      <alignment horizontal="center"/>
    </xf>
    <xf numFmtId="0" fontId="19" fillId="0" borderId="8" xfId="24" applyFont="1" applyFill="1" applyBorder="1" applyAlignment="1">
      <alignment horizontal="left"/>
    </xf>
    <xf numFmtId="0" fontId="18" fillId="0" borderId="26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20" fontId="19" fillId="0" borderId="1" xfId="24" applyNumberFormat="1" applyFont="1" applyFill="1" applyBorder="1" applyAlignment="1">
      <alignment horizontal="center"/>
    </xf>
    <xf numFmtId="20" fontId="19" fillId="0" borderId="2" xfId="24" applyNumberFormat="1" applyFont="1" applyFill="1" applyBorder="1" applyAlignment="1">
      <alignment horizontal="center"/>
    </xf>
    <xf numFmtId="20" fontId="19" fillId="0" borderId="3" xfId="24" applyNumberFormat="1" applyFont="1" applyFill="1" applyBorder="1" applyAlignment="1">
      <alignment horizontal="center"/>
    </xf>
    <xf numFmtId="0" fontId="22" fillId="0" borderId="16" xfId="24" applyFont="1" applyFill="1" applyBorder="1" applyAlignment="1">
      <alignment horizontal="center"/>
    </xf>
    <xf numFmtId="0" fontId="19" fillId="0" borderId="1" xfId="24" applyFont="1" applyFill="1" applyBorder="1" applyAlignment="1" applyProtection="1">
      <alignment horizontal="center" shrinkToFit="1"/>
    </xf>
    <xf numFmtId="0" fontId="19" fillId="0" borderId="2" xfId="24" applyFont="1" applyFill="1" applyBorder="1" applyAlignment="1" applyProtection="1">
      <alignment horizontal="center" shrinkToFit="1"/>
    </xf>
    <xf numFmtId="0" fontId="19" fillId="0" borderId="3" xfId="24" applyFont="1" applyFill="1" applyBorder="1" applyAlignment="1" applyProtection="1">
      <alignment horizontal="center" shrinkToFit="1"/>
    </xf>
    <xf numFmtId="0" fontId="19" fillId="0" borderId="8" xfId="24" applyFont="1" applyFill="1" applyBorder="1" applyAlignment="1">
      <alignment horizontal="center"/>
    </xf>
    <xf numFmtId="0" fontId="19" fillId="0" borderId="26" xfId="24" applyFont="1" applyFill="1" applyBorder="1" applyAlignment="1">
      <alignment horizontal="center"/>
    </xf>
    <xf numFmtId="0" fontId="19" fillId="0" borderId="13" xfId="24" applyFont="1" applyFill="1" applyBorder="1" applyAlignment="1">
      <alignment horizontal="center"/>
    </xf>
    <xf numFmtId="20" fontId="19" fillId="0" borderId="1" xfId="24" applyNumberFormat="1" applyFont="1" applyFill="1" applyBorder="1" applyAlignment="1">
      <alignment horizontal="left"/>
    </xf>
    <xf numFmtId="20" fontId="19" fillId="0" borderId="2" xfId="24" applyNumberFormat="1" applyFont="1" applyFill="1" applyBorder="1" applyAlignment="1">
      <alignment horizontal="left"/>
    </xf>
    <xf numFmtId="20" fontId="19" fillId="0" borderId="3" xfId="24" applyNumberFormat="1" applyFont="1" applyFill="1" applyBorder="1" applyAlignment="1">
      <alignment horizontal="left"/>
    </xf>
    <xf numFmtId="0" fontId="15" fillId="0" borderId="8" xfId="24" applyFont="1" applyFill="1" applyBorder="1" applyAlignment="1">
      <alignment horizontal="center"/>
    </xf>
    <xf numFmtId="0" fontId="15" fillId="0" borderId="26" xfId="24" applyFont="1" applyFill="1" applyBorder="1" applyAlignment="1">
      <alignment horizontal="center"/>
    </xf>
    <xf numFmtId="0" fontId="15" fillId="0" borderId="13" xfId="24" applyFont="1" applyFill="1" applyBorder="1" applyAlignment="1">
      <alignment horizontal="center"/>
    </xf>
    <xf numFmtId="20" fontId="19" fillId="0" borderId="8" xfId="24" applyNumberFormat="1" applyFont="1" applyFill="1" applyBorder="1" applyAlignment="1"/>
    <xf numFmtId="20" fontId="19" fillId="0" borderId="26" xfId="24" applyNumberFormat="1" applyFont="1" applyFill="1" applyBorder="1" applyAlignment="1"/>
    <xf numFmtId="20" fontId="19" fillId="0" borderId="13" xfId="24" applyNumberFormat="1" applyFont="1" applyFill="1" applyBorder="1" applyAlignment="1"/>
    <xf numFmtId="0" fontId="19" fillId="0" borderId="8" xfId="24" applyFont="1" applyFill="1" applyBorder="1" applyAlignment="1">
      <alignment horizontal="left" shrinkToFit="1"/>
    </xf>
    <xf numFmtId="0" fontId="18" fillId="0" borderId="26" xfId="0" applyFont="1" applyBorder="1" applyAlignment="1">
      <alignment horizontal="left" shrinkToFit="1"/>
    </xf>
    <xf numFmtId="0" fontId="18" fillId="0" borderId="13" xfId="0" applyFont="1" applyBorder="1" applyAlignment="1">
      <alignment horizontal="left" shrinkToFit="1"/>
    </xf>
    <xf numFmtId="0" fontId="22" fillId="0" borderId="0" xfId="24" applyFont="1" applyFill="1" applyAlignment="1">
      <alignment horizontal="center"/>
    </xf>
    <xf numFmtId="0" fontId="2" fillId="0" borderId="16" xfId="24" applyFont="1" applyFill="1" applyBorder="1" applyAlignment="1">
      <alignment horizontal="center"/>
    </xf>
    <xf numFmtId="0" fontId="2" fillId="0" borderId="16" xfId="24" applyFill="1" applyBorder="1" applyAlignment="1">
      <alignment horizontal="center"/>
    </xf>
    <xf numFmtId="0" fontId="19" fillId="2" borderId="8" xfId="24" applyFont="1" applyFill="1" applyBorder="1" applyAlignment="1">
      <alignment horizontal="center"/>
    </xf>
    <xf numFmtId="0" fontId="19" fillId="2" borderId="26" xfId="24" applyFont="1" applyFill="1" applyBorder="1" applyAlignment="1">
      <alignment horizontal="center"/>
    </xf>
    <xf numFmtId="0" fontId="19" fillId="2" borderId="13" xfId="24" applyFont="1" applyFill="1" applyBorder="1" applyAlignment="1">
      <alignment horizontal="center"/>
    </xf>
    <xf numFmtId="0" fontId="29" fillId="0" borderId="0" xfId="0" applyFont="1" applyBorder="1" applyAlignment="1">
      <alignment vertical="center"/>
    </xf>
    <xf numFmtId="0" fontId="29" fillId="4" borderId="10" xfId="0" applyFont="1" applyFill="1" applyBorder="1" applyAlignment="1">
      <alignment horizontal="center" vertical="center"/>
    </xf>
    <xf numFmtId="0" fontId="29" fillId="4" borderId="11" xfId="0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horizontal="center" vertical="center"/>
    </xf>
    <xf numFmtId="0" fontId="29" fillId="4" borderId="15" xfId="0" applyFont="1" applyFill="1" applyBorder="1" applyAlignment="1">
      <alignment horizontal="center" vertical="center"/>
    </xf>
    <xf numFmtId="0" fontId="29" fillId="4" borderId="16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 shrinkToFit="1"/>
    </xf>
    <xf numFmtId="0" fontId="29" fillId="3" borderId="11" xfId="0" applyFont="1" applyFill="1" applyBorder="1" applyAlignment="1">
      <alignment horizontal="center" vertical="center" shrinkToFit="1"/>
    </xf>
    <xf numFmtId="0" fontId="29" fillId="3" borderId="11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29" fillId="3" borderId="15" xfId="0" applyFont="1" applyFill="1" applyBorder="1" applyAlignment="1">
      <alignment horizontal="center" vertical="center" shrinkToFit="1"/>
    </xf>
    <xf numFmtId="0" fontId="29" fillId="3" borderId="16" xfId="0" applyFont="1" applyFill="1" applyBorder="1" applyAlignment="1">
      <alignment horizontal="center" vertical="center" shrinkToFit="1"/>
    </xf>
    <xf numFmtId="0" fontId="29" fillId="3" borderId="16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9" fillId="0" borderId="34" xfId="0" applyFont="1" applyBorder="1" applyAlignment="1">
      <alignment horizontal="right" vertical="center"/>
    </xf>
    <xf numFmtId="0" fontId="29" fillId="0" borderId="0" xfId="0" applyFont="1" applyBorder="1" applyAlignment="1">
      <alignment horizontal="center" vertical="center"/>
    </xf>
    <xf numFmtId="0" fontId="29" fillId="3" borderId="10" xfId="0" applyFont="1" applyFill="1" applyBorder="1" applyAlignment="1">
      <alignment vertical="center" shrinkToFit="1"/>
    </xf>
    <xf numFmtId="0" fontId="29" fillId="3" borderId="11" xfId="0" applyFont="1" applyFill="1" applyBorder="1" applyAlignment="1">
      <alignment vertical="center" shrinkToFit="1"/>
    </xf>
    <xf numFmtId="0" fontId="29" fillId="3" borderId="9" xfId="0" applyFont="1" applyFill="1" applyBorder="1" applyAlignment="1">
      <alignment vertical="center" shrinkToFit="1"/>
    </xf>
    <xf numFmtId="0" fontId="29" fillId="3" borderId="15" xfId="0" applyFont="1" applyFill="1" applyBorder="1" applyAlignment="1">
      <alignment vertical="center" shrinkToFit="1"/>
    </xf>
    <xf numFmtId="0" fontId="29" fillId="3" borderId="16" xfId="0" applyFont="1" applyFill="1" applyBorder="1" applyAlignment="1">
      <alignment vertical="center" shrinkToFit="1"/>
    </xf>
    <xf numFmtId="0" fontId="29" fillId="3" borderId="14" xfId="0" applyFont="1" applyFill="1" applyBorder="1" applyAlignment="1">
      <alignment vertical="center" shrinkToFit="1"/>
    </xf>
    <xf numFmtId="0" fontId="29" fillId="0" borderId="10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9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29" fillId="0" borderId="16" xfId="0" applyFont="1" applyBorder="1" applyAlignment="1">
      <alignment vertical="center"/>
    </xf>
    <xf numFmtId="0" fontId="29" fillId="0" borderId="14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7" xfId="0" applyFont="1" applyBorder="1" applyAlignment="1">
      <alignment vertical="center"/>
    </xf>
    <xf numFmtId="0" fontId="29" fillId="0" borderId="10" xfId="0" applyFont="1" applyBorder="1" applyAlignment="1">
      <alignment vertical="center" shrinkToFit="1"/>
    </xf>
    <xf numFmtId="0" fontId="29" fillId="0" borderId="11" xfId="0" applyFont="1" applyBorder="1" applyAlignment="1">
      <alignment vertical="center" shrinkToFit="1"/>
    </xf>
    <xf numFmtId="0" fontId="29" fillId="0" borderId="9" xfId="0" applyFont="1" applyBorder="1" applyAlignment="1">
      <alignment vertical="center" shrinkToFit="1"/>
    </xf>
    <xf numFmtId="0" fontId="29" fillId="0" borderId="15" xfId="0" applyFont="1" applyBorder="1" applyAlignment="1">
      <alignment vertical="center" shrinkToFit="1"/>
    </xf>
    <xf numFmtId="0" fontId="29" fillId="0" borderId="16" xfId="0" applyFont="1" applyBorder="1" applyAlignment="1">
      <alignment vertical="center" shrinkToFit="1"/>
    </xf>
    <xf numFmtId="0" fontId="29" fillId="0" borderId="14" xfId="0" applyFont="1" applyBorder="1" applyAlignment="1">
      <alignment vertical="center" shrinkToFit="1"/>
    </xf>
    <xf numFmtId="0" fontId="29" fillId="0" borderId="36" xfId="0" applyFont="1" applyBorder="1" applyAlignment="1">
      <alignment vertical="center"/>
    </xf>
    <xf numFmtId="0" fontId="29" fillId="0" borderId="0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36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29" fillId="0" borderId="61" xfId="0" applyFont="1" applyBorder="1" applyAlignment="1">
      <alignment horizontal="center" vertical="center"/>
    </xf>
  </cellXfs>
  <cellStyles count="32">
    <cellStyle name="アクセント 1 - 20%" xfId="1"/>
    <cellStyle name="アクセント 1 - 40%" xfId="2"/>
    <cellStyle name="アクセント 1 - 60%" xfId="3"/>
    <cellStyle name="アクセント 2 - 20%" xfId="4"/>
    <cellStyle name="アクセント 2 - 40%" xfId="5"/>
    <cellStyle name="アクセント 2 - 60%" xfId="6"/>
    <cellStyle name="アクセント 3 - 20%" xfId="7"/>
    <cellStyle name="アクセント 3 - 40%" xfId="8"/>
    <cellStyle name="アクセント 3 - 60%" xfId="9"/>
    <cellStyle name="アクセント 4 - 20%" xfId="10"/>
    <cellStyle name="アクセント 4 - 40%" xfId="11"/>
    <cellStyle name="アクセント 4 - 60%" xfId="12"/>
    <cellStyle name="アクセント 5 - 20%" xfId="13"/>
    <cellStyle name="アクセント 5 - 40%" xfId="14"/>
    <cellStyle name="アクセント 5 - 60%" xfId="15"/>
    <cellStyle name="アクセント 6 - 20%" xfId="16"/>
    <cellStyle name="アクセント 6 - 40%" xfId="17"/>
    <cellStyle name="アクセント 6 - 60%" xfId="18"/>
    <cellStyle name="強調 1" xfId="19"/>
    <cellStyle name="強調 2" xfId="20"/>
    <cellStyle name="強調 3" xfId="21"/>
    <cellStyle name="標準" xfId="0" builtinId="0"/>
    <cellStyle name="標準 2" xfId="22"/>
    <cellStyle name="標準 2 2" xfId="23"/>
    <cellStyle name="標準 3" xfId="24"/>
    <cellStyle name="標準 3 2" xfId="25"/>
    <cellStyle name="標準 3_9スプリング　競技資料.xlsx" xfId="26"/>
    <cellStyle name="標準 4" xfId="27"/>
    <cellStyle name="標準 5" xfId="28"/>
    <cellStyle name="不良" xfId="29"/>
    <cellStyle name="普通" xfId="30"/>
    <cellStyle name="良" xfId="3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C1:AM112"/>
  <sheetViews>
    <sheetView topLeftCell="C4" zoomScale="85" zoomScaleNormal="85" zoomScaleSheetLayoutView="100" zoomScalePageLayoutView="85" workbookViewId="0">
      <selection activeCell="D2" sqref="D2"/>
    </sheetView>
  </sheetViews>
  <sheetFormatPr defaultColWidth="8.625" defaultRowHeight="13.5"/>
  <cols>
    <col min="1" max="1" width="3.625" style="1" customWidth="1"/>
    <col min="2" max="2" width="1.375" style="1" customWidth="1"/>
    <col min="3" max="3" width="5.375" style="1" customWidth="1"/>
    <col min="4" max="4" width="38" style="1" customWidth="1"/>
    <col min="5" max="5" width="6.625" style="1" customWidth="1"/>
    <col min="6" max="6" width="4.125" style="1" customWidth="1"/>
    <col min="7" max="7" width="3.375" style="1" customWidth="1"/>
    <col min="8" max="8" width="4.125" style="1" customWidth="1"/>
    <col min="9" max="9" width="3.375" style="1" customWidth="1"/>
    <col min="10" max="10" width="4.125" style="1" customWidth="1"/>
    <col min="11" max="11" width="8.125" style="1" customWidth="1"/>
    <col min="12" max="12" width="5.375" style="1" customWidth="1"/>
    <col min="13" max="14" width="8.125" style="1" customWidth="1"/>
    <col min="15" max="15" width="0.625" style="1" customWidth="1"/>
    <col min="16" max="16" width="4.125" style="1" customWidth="1"/>
    <col min="17" max="17" width="3.375" style="1" customWidth="1"/>
    <col min="18" max="19" width="4.125" style="1" customWidth="1"/>
    <col min="20" max="20" width="3.375" style="1" customWidth="1"/>
    <col min="21" max="22" width="4.125" style="1" customWidth="1"/>
    <col min="23" max="23" width="3.375" style="1" customWidth="1"/>
    <col min="24" max="25" width="4.125" style="1" customWidth="1"/>
    <col min="26" max="26" width="3.375" style="1" customWidth="1"/>
    <col min="27" max="28" width="4.125" style="1" customWidth="1"/>
    <col min="29" max="29" width="3.375" style="1" customWidth="1"/>
    <col min="30" max="30" width="4.125" style="1" customWidth="1"/>
    <col min="31" max="34" width="8.625" style="1"/>
    <col min="35" max="39" width="0" style="1" hidden="1" customWidth="1"/>
    <col min="40" max="16384" width="8.625" style="1"/>
  </cols>
  <sheetData>
    <row r="1" spans="3:39" ht="21" customHeight="1"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89"/>
      <c r="P1" s="218" t="s">
        <v>214</v>
      </c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F1" s="12"/>
      <c r="AI1" s="1" t="s">
        <v>172</v>
      </c>
    </row>
    <row r="2" spans="3:39" ht="9" customHeight="1" thickBot="1">
      <c r="C2" s="90"/>
      <c r="D2" s="91"/>
      <c r="E2" s="91"/>
      <c r="F2" s="92"/>
      <c r="G2" s="92"/>
      <c r="H2" s="92"/>
      <c r="I2" s="92"/>
      <c r="J2" s="92"/>
      <c r="K2" s="92"/>
      <c r="L2" s="92"/>
      <c r="M2" s="92"/>
      <c r="N2" s="92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93"/>
      <c r="AC2" s="94"/>
      <c r="AD2" s="94"/>
      <c r="AF2" s="12"/>
    </row>
    <row r="3" spans="3:39" ht="14.25" thickBot="1">
      <c r="C3" s="95"/>
      <c r="D3" s="111" t="s">
        <v>210</v>
      </c>
      <c r="E3" s="96"/>
      <c r="F3" s="212" t="s">
        <v>173</v>
      </c>
      <c r="G3" s="213"/>
      <c r="H3" s="213"/>
      <c r="I3" s="213"/>
      <c r="J3" s="214"/>
      <c r="K3" s="97" t="s">
        <v>174</v>
      </c>
      <c r="L3" s="212" t="s">
        <v>175</v>
      </c>
      <c r="M3" s="215"/>
      <c r="N3" s="98" t="s">
        <v>176</v>
      </c>
      <c r="O3" s="99"/>
      <c r="P3" s="212">
        <f>+C4</f>
        <v>1</v>
      </c>
      <c r="Q3" s="219"/>
      <c r="R3" s="220"/>
      <c r="S3" s="212">
        <f>C6</f>
        <v>2</v>
      </c>
      <c r="T3" s="219"/>
      <c r="U3" s="220"/>
      <c r="V3" s="212">
        <f>C8</f>
        <v>3</v>
      </c>
      <c r="W3" s="219"/>
      <c r="X3" s="220"/>
      <c r="Y3" s="212">
        <f>C10</f>
        <v>4</v>
      </c>
      <c r="Z3" s="219"/>
      <c r="AA3" s="220"/>
      <c r="AB3" s="212">
        <f>C12</f>
        <v>5</v>
      </c>
      <c r="AC3" s="219"/>
      <c r="AD3" s="220"/>
      <c r="AF3" s="12"/>
      <c r="AI3" s="1" t="s">
        <v>211</v>
      </c>
      <c r="AJ3" s="1" t="s">
        <v>177</v>
      </c>
      <c r="AL3" s="1" t="s">
        <v>176</v>
      </c>
      <c r="AM3" s="1" t="s">
        <v>178</v>
      </c>
    </row>
    <row r="4" spans="3:39" ht="15" customHeight="1" thickBot="1">
      <c r="C4" s="198">
        <v>1</v>
      </c>
      <c r="D4" s="200" t="s">
        <v>235</v>
      </c>
      <c r="E4" s="216" t="s">
        <v>216</v>
      </c>
      <c r="F4" s="202">
        <f>IF(SUM(P5:AD5)=0,"",COUNTIF($P4:$AD4,"○"))</f>
        <v>3</v>
      </c>
      <c r="G4" s="204" t="s">
        <v>179</v>
      </c>
      <c r="H4" s="204">
        <f>IF(SUM(P5:AD5)=0,"",COUNTIF($P4:$AD4,"△"))</f>
        <v>0</v>
      </c>
      <c r="I4" s="204" t="s">
        <v>179</v>
      </c>
      <c r="J4" s="206">
        <f>IF(SUM(P5:AD5)=0,"",COUNTIF($P4:$AD4,"×"))</f>
        <v>1</v>
      </c>
      <c r="K4" s="208">
        <f>IF(SUM(P5:AD5)=0,"",F4*2+H4)</f>
        <v>6</v>
      </c>
      <c r="L4" s="100" t="s">
        <v>180</v>
      </c>
      <c r="M4" s="101">
        <f>IF(SUM(P5:AD5)=0,"",SUM(P5,S5,V5,Y5,AB5))</f>
        <v>35</v>
      </c>
      <c r="N4" s="210">
        <v>1</v>
      </c>
      <c r="O4" s="99"/>
      <c r="P4" s="211"/>
      <c r="Q4" s="211"/>
      <c r="R4" s="211"/>
      <c r="S4" s="181" t="str">
        <f>IF(S5+U5&gt;0,IF(S5&gt;U5,"○",IF(S5&lt;U5,"×","△")),"")</f>
        <v>○</v>
      </c>
      <c r="T4" s="190"/>
      <c r="U4" s="191"/>
      <c r="V4" s="181" t="str">
        <f>IF(V5+X5&gt;0,IF(V5&gt;X5,"○",IF(V5&lt;X5,"×","△")),"")</f>
        <v>○</v>
      </c>
      <c r="W4" s="190"/>
      <c r="X4" s="191"/>
      <c r="Y4" s="181" t="str">
        <f>IF(Y5+AA5&gt;0,IF(Y5&gt;AA5,"○",IF(Y5&lt;AA5,"×","△")),"")</f>
        <v>○</v>
      </c>
      <c r="Z4" s="190"/>
      <c r="AA4" s="191"/>
      <c r="AB4" s="181" t="str">
        <f>IF(AB5+AD5&gt;0,IF(AB5&gt;AD5,"○",IF(AB5&lt;AD5,"×","△")),"")</f>
        <v>×</v>
      </c>
      <c r="AC4" s="190"/>
      <c r="AD4" s="191"/>
      <c r="AF4" s="12"/>
      <c r="AI4" s="230" t="s">
        <v>236</v>
      </c>
      <c r="AJ4" s="230">
        <v>1</v>
      </c>
      <c r="AK4" s="229" t="str">
        <f>AI4&amp;AJ4</f>
        <v>A1</v>
      </c>
      <c r="AL4" s="229" t="str">
        <f>AI4&amp;N4</f>
        <v>A1</v>
      </c>
      <c r="AM4" s="229" t="str">
        <f>D4</f>
        <v>キッズソルジャー</v>
      </c>
    </row>
    <row r="5" spans="3:39" ht="15" customHeight="1" thickBot="1">
      <c r="C5" s="199"/>
      <c r="D5" s="201"/>
      <c r="E5" s="217"/>
      <c r="F5" s="203"/>
      <c r="G5" s="205"/>
      <c r="H5" s="205"/>
      <c r="I5" s="205"/>
      <c r="J5" s="207"/>
      <c r="K5" s="209"/>
      <c r="L5" s="102" t="s">
        <v>181</v>
      </c>
      <c r="M5" s="147">
        <f>IF(SUM(P5:AD5)=0,"",SUM(R5,U5,X5,AA5,AD5))</f>
        <v>27</v>
      </c>
      <c r="N5" s="210"/>
      <c r="O5" s="99"/>
      <c r="P5" s="211"/>
      <c r="Q5" s="211"/>
      <c r="R5" s="211"/>
      <c r="S5" s="132">
        <v>8</v>
      </c>
      <c r="T5" s="133" t="s">
        <v>102</v>
      </c>
      <c r="U5" s="134">
        <v>6</v>
      </c>
      <c r="V5" s="132">
        <v>9</v>
      </c>
      <c r="W5" s="133" t="s">
        <v>102</v>
      </c>
      <c r="X5" s="135">
        <v>4</v>
      </c>
      <c r="Y5" s="132">
        <v>10</v>
      </c>
      <c r="Z5" s="136" t="s">
        <v>103</v>
      </c>
      <c r="AA5" s="134">
        <v>6</v>
      </c>
      <c r="AB5" s="135">
        <v>8</v>
      </c>
      <c r="AC5" s="137" t="s">
        <v>103</v>
      </c>
      <c r="AD5" s="134">
        <v>11</v>
      </c>
      <c r="AF5" s="12"/>
      <c r="AI5" s="229"/>
      <c r="AJ5" s="230"/>
      <c r="AK5" s="229"/>
      <c r="AL5" s="229"/>
      <c r="AM5" s="229"/>
    </row>
    <row r="6" spans="3:39" ht="15" customHeight="1" thickBot="1">
      <c r="C6" s="198">
        <v>2</v>
      </c>
      <c r="D6" s="200" t="s">
        <v>237</v>
      </c>
      <c r="E6" s="216" t="s">
        <v>217</v>
      </c>
      <c r="F6" s="202">
        <f>IF(SUM(P7:AD7)=0,"",COUNTIF($P6:$AD6,"○"))</f>
        <v>3</v>
      </c>
      <c r="G6" s="204" t="s">
        <v>179</v>
      </c>
      <c r="H6" s="204">
        <f>IF(SUM(P7:AD7)=0,"",COUNTIF($P6:$AD6,"△"))</f>
        <v>0</v>
      </c>
      <c r="I6" s="204" t="s">
        <v>179</v>
      </c>
      <c r="J6" s="206">
        <f>IF(SUM(P7:AD7)=0,"",COUNTIF($P6:$AD6,"×"))</f>
        <v>1</v>
      </c>
      <c r="K6" s="208">
        <f>IF(SUM(P7:AD7)=0,"",F6*2+H6)</f>
        <v>6</v>
      </c>
      <c r="L6" s="100" t="s">
        <v>180</v>
      </c>
      <c r="M6" s="101">
        <f>IF(SUM(P7:AD7)=0,"",SUM(P7,S7,V7,Y7,AB7))</f>
        <v>34</v>
      </c>
      <c r="N6" s="210">
        <v>2</v>
      </c>
      <c r="O6" s="99"/>
      <c r="P6" s="181" t="str">
        <f>IF(S4="○","×",IF(S4="△","△",IF(S4="×","○","")))</f>
        <v>×</v>
      </c>
      <c r="Q6" s="182"/>
      <c r="R6" s="183"/>
      <c r="S6" s="192"/>
      <c r="T6" s="193"/>
      <c r="U6" s="194"/>
      <c r="V6" s="181" t="str">
        <f>IF(V7+X7&gt;0,IF(V7&gt;X7,"○",IF(V7&lt;X7,"×","△")),"")</f>
        <v>○</v>
      </c>
      <c r="W6" s="190"/>
      <c r="X6" s="191"/>
      <c r="Y6" s="181" t="str">
        <f>IF(Y7+AA7&gt;0,IF(Y7&gt;AA7,"○",IF(Y7&lt;AA7,"×","△")),"")</f>
        <v>○</v>
      </c>
      <c r="Z6" s="190"/>
      <c r="AA6" s="191"/>
      <c r="AB6" s="181" t="str">
        <f>IF(AB7+AD7&gt;0,IF(AB7&gt;AD7,"○",IF(AB7&lt;AD7,"×","△")),"")</f>
        <v>○</v>
      </c>
      <c r="AC6" s="190"/>
      <c r="AD6" s="191"/>
      <c r="AF6" s="12"/>
      <c r="AI6" s="230" t="s">
        <v>236</v>
      </c>
      <c r="AJ6" s="230">
        <v>2</v>
      </c>
      <c r="AK6" s="229" t="str">
        <f>AI6&amp;AJ6</f>
        <v>A2</v>
      </c>
      <c r="AL6" s="229" t="str">
        <f>AI6&amp;N6</f>
        <v>A2</v>
      </c>
      <c r="AM6" s="229" t="str">
        <f>D6</f>
        <v>吉田☆ラッキースターズ</v>
      </c>
    </row>
    <row r="7" spans="3:39" ht="15" customHeight="1" thickBot="1">
      <c r="C7" s="199"/>
      <c r="D7" s="201"/>
      <c r="E7" s="217"/>
      <c r="F7" s="203"/>
      <c r="G7" s="205"/>
      <c r="H7" s="205"/>
      <c r="I7" s="205"/>
      <c r="J7" s="207"/>
      <c r="K7" s="209"/>
      <c r="L7" s="102" t="s">
        <v>181</v>
      </c>
      <c r="M7" s="147">
        <f>IF(SUM(P7:AD7)=0,"",SUM(R7,U7,X7,AA7,AD7))</f>
        <v>27</v>
      </c>
      <c r="N7" s="210"/>
      <c r="O7" s="99"/>
      <c r="P7" s="138">
        <f>IF(U5="","",U5)</f>
        <v>6</v>
      </c>
      <c r="Q7" s="139" t="s">
        <v>103</v>
      </c>
      <c r="R7" s="140">
        <f>IF(S5="","",S5)</f>
        <v>8</v>
      </c>
      <c r="S7" s="195"/>
      <c r="T7" s="196"/>
      <c r="U7" s="197"/>
      <c r="V7" s="141">
        <v>9</v>
      </c>
      <c r="W7" s="139" t="s">
        <v>103</v>
      </c>
      <c r="X7" s="142">
        <v>8</v>
      </c>
      <c r="Y7" s="141">
        <v>9</v>
      </c>
      <c r="Z7" s="139" t="s">
        <v>103</v>
      </c>
      <c r="AA7" s="143">
        <v>6</v>
      </c>
      <c r="AB7" s="142">
        <v>10</v>
      </c>
      <c r="AC7" s="139" t="s">
        <v>103</v>
      </c>
      <c r="AD7" s="143">
        <v>5</v>
      </c>
      <c r="AF7" s="12"/>
      <c r="AI7" s="229"/>
      <c r="AJ7" s="230"/>
      <c r="AK7" s="229"/>
      <c r="AL7" s="229"/>
      <c r="AM7" s="229"/>
    </row>
    <row r="8" spans="3:39" ht="15" customHeight="1" thickBot="1">
      <c r="C8" s="198">
        <v>3</v>
      </c>
      <c r="D8" s="200" t="s">
        <v>238</v>
      </c>
      <c r="E8" s="216" t="s">
        <v>218</v>
      </c>
      <c r="F8" s="202">
        <f>IF(SUM(P9:AD9)=0,"",COUNTIF($P8:$AD8,"○"))</f>
        <v>1</v>
      </c>
      <c r="G8" s="204" t="s">
        <v>179</v>
      </c>
      <c r="H8" s="204">
        <f>IF(SUM(P9:AD9)=0,"",COUNTIF($P8:$AD8,"△"))</f>
        <v>0</v>
      </c>
      <c r="I8" s="204" t="s">
        <v>179</v>
      </c>
      <c r="J8" s="206">
        <f>IF(SUM(P9:AD9)=0,"",COUNTIF($P8:$AD8,"×"))</f>
        <v>3</v>
      </c>
      <c r="K8" s="208">
        <f>IF(SUM(P9:AD9)=0,"",F8*2+H8)</f>
        <v>2</v>
      </c>
      <c r="L8" s="100" t="s">
        <v>180</v>
      </c>
      <c r="M8" s="101">
        <f>IF(SUM(P9:AD9)=0,"",SUM(P9,S9,V9,Y9,AB9))</f>
        <v>27</v>
      </c>
      <c r="N8" s="210">
        <v>4</v>
      </c>
      <c r="O8" s="99"/>
      <c r="P8" s="181" t="str">
        <f>IF(V4="○","×",IF(V4="△","△",IF(V4="×","○","")))</f>
        <v>×</v>
      </c>
      <c r="Q8" s="182"/>
      <c r="R8" s="183"/>
      <c r="S8" s="181" t="str">
        <f>IF(V6="○","×",IF(V6="△","△",IF(V6="×","○","")))</f>
        <v>×</v>
      </c>
      <c r="T8" s="182"/>
      <c r="U8" s="183"/>
      <c r="V8" s="192"/>
      <c r="W8" s="193"/>
      <c r="X8" s="194"/>
      <c r="Y8" s="181" t="str">
        <f>IF(Y9+AA9&gt;0,IF(Y9&gt;AA9,"○",IF(Y9&lt;AA9,"×","△")),"")</f>
        <v>○</v>
      </c>
      <c r="Z8" s="190"/>
      <c r="AA8" s="191"/>
      <c r="AB8" s="181" t="str">
        <f>IF(AB9+AD9&gt;0,IF(AB9&gt;AD9,"○",IF(AB9&lt;AD9,"×","△")),"")</f>
        <v>×</v>
      </c>
      <c r="AC8" s="190"/>
      <c r="AD8" s="191"/>
      <c r="AF8" s="12"/>
      <c r="AI8" s="230"/>
      <c r="AJ8" s="230"/>
      <c r="AK8" s="229"/>
      <c r="AL8" s="229"/>
      <c r="AM8" s="229"/>
    </row>
    <row r="9" spans="3:39" ht="15" customHeight="1" thickBot="1">
      <c r="C9" s="199"/>
      <c r="D9" s="201"/>
      <c r="E9" s="217"/>
      <c r="F9" s="203"/>
      <c r="G9" s="205"/>
      <c r="H9" s="205"/>
      <c r="I9" s="205"/>
      <c r="J9" s="207"/>
      <c r="K9" s="209"/>
      <c r="L9" s="102" t="s">
        <v>181</v>
      </c>
      <c r="M9" s="147">
        <f>IF(SUM(P9:AD9)=0,"",SUM(R9,U9,X9,AA9,AD9))</f>
        <v>29</v>
      </c>
      <c r="N9" s="210"/>
      <c r="O9" s="99"/>
      <c r="P9" s="138">
        <f>IF(X5="","",X5)</f>
        <v>4</v>
      </c>
      <c r="Q9" s="139" t="s">
        <v>103</v>
      </c>
      <c r="R9" s="140">
        <f>IF(V5="","",V5)</f>
        <v>9</v>
      </c>
      <c r="S9" s="138">
        <f>IF(X7="","",X7)</f>
        <v>8</v>
      </c>
      <c r="T9" s="139" t="s">
        <v>103</v>
      </c>
      <c r="U9" s="140">
        <f>IF(V7="","",V7)</f>
        <v>9</v>
      </c>
      <c r="V9" s="195"/>
      <c r="W9" s="196"/>
      <c r="X9" s="197"/>
      <c r="Y9" s="144">
        <v>8</v>
      </c>
      <c r="Z9" s="139" t="s">
        <v>103</v>
      </c>
      <c r="AA9" s="145">
        <v>2</v>
      </c>
      <c r="AB9" s="146">
        <v>7</v>
      </c>
      <c r="AC9" s="139" t="s">
        <v>103</v>
      </c>
      <c r="AD9" s="145">
        <v>9</v>
      </c>
      <c r="AF9" s="12"/>
      <c r="AI9" s="229"/>
      <c r="AJ9" s="230"/>
      <c r="AK9" s="229"/>
      <c r="AL9" s="229"/>
      <c r="AM9" s="229"/>
    </row>
    <row r="10" spans="3:39" ht="15" customHeight="1" thickBot="1">
      <c r="C10" s="198">
        <v>4</v>
      </c>
      <c r="D10" s="200" t="s">
        <v>239</v>
      </c>
      <c r="E10" s="216" t="s">
        <v>216</v>
      </c>
      <c r="F10" s="202">
        <f>IF(SUM(P11:AD11)=0,"",COUNTIF($P10:$AD10,"○"))</f>
        <v>1</v>
      </c>
      <c r="G10" s="204" t="s">
        <v>179</v>
      </c>
      <c r="H10" s="204">
        <f>IF(SUM(P11:AD11)=0,"",COUNTIF($P10:$AD10,"△"))</f>
        <v>0</v>
      </c>
      <c r="I10" s="204" t="s">
        <v>179</v>
      </c>
      <c r="J10" s="206">
        <f>IF(SUM(P11:AD11)=0,"",COUNTIF($P10:$AD10,"×"))</f>
        <v>3</v>
      </c>
      <c r="K10" s="208">
        <f>IF(SUM(P11:AD11)=0,"",F10*2+H10)</f>
        <v>2</v>
      </c>
      <c r="L10" s="100" t="s">
        <v>180</v>
      </c>
      <c r="M10" s="101">
        <f>IF(SUM(P11:AD11)=0,"",SUM(P11,S11,V11,Y11,AB11))</f>
        <v>23</v>
      </c>
      <c r="N10" s="210">
        <v>5</v>
      </c>
      <c r="O10" s="99"/>
      <c r="P10" s="181" t="str">
        <f>IF(Y4="○","×",IF(Y4="△","△",IF(Y4="×","○","")))</f>
        <v>×</v>
      </c>
      <c r="Q10" s="182"/>
      <c r="R10" s="183"/>
      <c r="S10" s="181" t="str">
        <f>IF(Y6="○","×",IF(Y6="△","△",IF(Y6="×","○","")))</f>
        <v>×</v>
      </c>
      <c r="T10" s="182"/>
      <c r="U10" s="183"/>
      <c r="V10" s="181" t="str">
        <f>IF(Y8="○","×",IF(Y8="△","△",IF(Y8="×","○","")))</f>
        <v>×</v>
      </c>
      <c r="W10" s="182"/>
      <c r="X10" s="183"/>
      <c r="Y10" s="184"/>
      <c r="Z10" s="185"/>
      <c r="AA10" s="186"/>
      <c r="AB10" s="181" t="str">
        <f>IF(AB11+AD11&gt;0,IF(AB11&gt;AD11,"○",IF(AB11&lt;AD11,"×","△")),"")</f>
        <v>○</v>
      </c>
      <c r="AC10" s="190"/>
      <c r="AD10" s="191"/>
      <c r="AF10" s="12"/>
      <c r="AI10" s="230"/>
      <c r="AJ10" s="230"/>
      <c r="AK10" s="229"/>
      <c r="AL10" s="229"/>
      <c r="AM10" s="229"/>
    </row>
    <row r="11" spans="3:39" ht="15" customHeight="1" thickBot="1">
      <c r="C11" s="199"/>
      <c r="D11" s="201"/>
      <c r="E11" s="217"/>
      <c r="F11" s="203"/>
      <c r="G11" s="205"/>
      <c r="H11" s="205"/>
      <c r="I11" s="205"/>
      <c r="J11" s="207"/>
      <c r="K11" s="209"/>
      <c r="L11" s="102" t="s">
        <v>181</v>
      </c>
      <c r="M11" s="147">
        <f>IF(SUM(P11:AD11)=0,"",SUM(R11,U11,X11,AA11,AD11))</f>
        <v>33</v>
      </c>
      <c r="N11" s="210"/>
      <c r="O11" s="99"/>
      <c r="P11" s="138">
        <f>IF(AA5="","",AA5)</f>
        <v>6</v>
      </c>
      <c r="Q11" s="139" t="s">
        <v>103</v>
      </c>
      <c r="R11" s="140">
        <f>IF(Y5="","",Y5)</f>
        <v>10</v>
      </c>
      <c r="S11" s="138">
        <f>IF(AA7="","",AA7)</f>
        <v>6</v>
      </c>
      <c r="T11" s="139" t="s">
        <v>103</v>
      </c>
      <c r="U11" s="140">
        <f>IF(Y7="","",Y7)</f>
        <v>9</v>
      </c>
      <c r="V11" s="138">
        <f>IF(AA9="","",AA9)</f>
        <v>2</v>
      </c>
      <c r="W11" s="139" t="s">
        <v>103</v>
      </c>
      <c r="X11" s="140">
        <f>IF(Y9="","",Y9)</f>
        <v>8</v>
      </c>
      <c r="Y11" s="187"/>
      <c r="Z11" s="188"/>
      <c r="AA11" s="189"/>
      <c r="AB11" s="142">
        <v>9</v>
      </c>
      <c r="AC11" s="139" t="s">
        <v>103</v>
      </c>
      <c r="AD11" s="143">
        <v>6</v>
      </c>
      <c r="AF11" s="12"/>
      <c r="AI11" s="229"/>
      <c r="AJ11" s="230"/>
      <c r="AK11" s="229"/>
      <c r="AL11" s="229"/>
      <c r="AM11" s="229"/>
    </row>
    <row r="12" spans="3:39" ht="14.25" customHeight="1">
      <c r="C12" s="198">
        <v>5</v>
      </c>
      <c r="D12" s="200" t="s">
        <v>240</v>
      </c>
      <c r="E12" s="216" t="s">
        <v>216</v>
      </c>
      <c r="F12" s="202">
        <f>IF(SUM(P13:AD13)=0,"",COUNTIF($P12:$AD12,"○"))</f>
        <v>2</v>
      </c>
      <c r="G12" s="204" t="s">
        <v>179</v>
      </c>
      <c r="H12" s="204">
        <f>IF(SUM(P13:AD13)=0,"",COUNTIF($P12:$AD12,"△"))</f>
        <v>0</v>
      </c>
      <c r="I12" s="204" t="s">
        <v>179</v>
      </c>
      <c r="J12" s="206">
        <f>IF(SUM(P13:AD13)=0,"",COUNTIF($P12:$AD12,"×"))</f>
        <v>2</v>
      </c>
      <c r="K12" s="208">
        <f>IF(SUM(P13:AD13)=0,"",F12*2+H12)</f>
        <v>4</v>
      </c>
      <c r="L12" s="100" t="s">
        <v>180</v>
      </c>
      <c r="M12" s="101">
        <f>IF(SUM(P13:AD13)=0,"",SUM(P13,S13,V13,Y13,AB13))</f>
        <v>31</v>
      </c>
      <c r="N12" s="227">
        <v>3</v>
      </c>
      <c r="O12" s="99"/>
      <c r="P12" s="181" t="str">
        <f>IF(AB4="○","×",IF(AB4="△","△",IF(AB4="×","○","")))</f>
        <v>○</v>
      </c>
      <c r="Q12" s="182"/>
      <c r="R12" s="183"/>
      <c r="S12" s="181" t="str">
        <f>IF(AB6="○","×",IF(AB6="△","△",IF(AB6="×","○","")))</f>
        <v>×</v>
      </c>
      <c r="T12" s="182"/>
      <c r="U12" s="183"/>
      <c r="V12" s="181" t="str">
        <f>IF(AB8="○","×",IF(AB8="△","△",IF(AB8="×","○","")))</f>
        <v>○</v>
      </c>
      <c r="W12" s="182"/>
      <c r="X12" s="183"/>
      <c r="Y12" s="181" t="str">
        <f>IF(AB10="○","×",IF(AB10="△","△",IF(AB10="×","○","")))</f>
        <v>×</v>
      </c>
      <c r="Z12" s="182"/>
      <c r="AA12" s="183"/>
      <c r="AB12" s="184"/>
      <c r="AC12" s="185"/>
      <c r="AD12" s="186"/>
      <c r="AF12" s="12"/>
      <c r="AI12" s="230"/>
      <c r="AJ12" s="230"/>
      <c r="AK12" s="229"/>
      <c r="AL12" s="229"/>
      <c r="AM12" s="229"/>
    </row>
    <row r="13" spans="3:39" ht="15" customHeight="1" thickBot="1">
      <c r="C13" s="199"/>
      <c r="D13" s="201"/>
      <c r="E13" s="217"/>
      <c r="F13" s="203"/>
      <c r="G13" s="205"/>
      <c r="H13" s="205"/>
      <c r="I13" s="205"/>
      <c r="J13" s="207"/>
      <c r="K13" s="209"/>
      <c r="L13" s="102" t="s">
        <v>181</v>
      </c>
      <c r="M13" s="147">
        <f>IF(SUM(P13:AD13)=0,"",SUM(R13,U13,X13,AA13,AD13))</f>
        <v>34</v>
      </c>
      <c r="N13" s="228"/>
      <c r="O13" s="99"/>
      <c r="P13" s="138">
        <f>IF(AD5="","",AD5)</f>
        <v>11</v>
      </c>
      <c r="Q13" s="139" t="s">
        <v>103</v>
      </c>
      <c r="R13" s="140">
        <f>IF(AB5="","",AB5)</f>
        <v>8</v>
      </c>
      <c r="S13" s="138">
        <f>IF(AD7="","",AD7)</f>
        <v>5</v>
      </c>
      <c r="T13" s="139" t="s">
        <v>103</v>
      </c>
      <c r="U13" s="140">
        <f>IF(AB7="","",AB7)</f>
        <v>10</v>
      </c>
      <c r="V13" s="138">
        <f>IF(AD9="","",AD9)</f>
        <v>9</v>
      </c>
      <c r="W13" s="139" t="s">
        <v>103</v>
      </c>
      <c r="X13" s="140">
        <f>IF(AB9="","",AB9)</f>
        <v>7</v>
      </c>
      <c r="Y13" s="138">
        <f>IF(AD11="","",AD11)</f>
        <v>6</v>
      </c>
      <c r="Z13" s="139" t="s">
        <v>103</v>
      </c>
      <c r="AA13" s="140">
        <f>IF(AB11="","",AB11)</f>
        <v>9</v>
      </c>
      <c r="AB13" s="187"/>
      <c r="AC13" s="188"/>
      <c r="AD13" s="189"/>
      <c r="AF13" s="12"/>
      <c r="AI13" s="229"/>
      <c r="AJ13" s="230"/>
      <c r="AK13" s="229"/>
      <c r="AL13" s="229"/>
      <c r="AM13" s="229"/>
    </row>
    <row r="14" spans="3:39" ht="14.25" thickBot="1"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F14" s="12"/>
    </row>
    <row r="15" spans="3:39" ht="14.25" thickBot="1">
      <c r="C15" s="95"/>
      <c r="D15" s="111" t="s">
        <v>241</v>
      </c>
      <c r="E15" s="111"/>
      <c r="F15" s="212" t="s">
        <v>173</v>
      </c>
      <c r="G15" s="213"/>
      <c r="H15" s="213"/>
      <c r="I15" s="213"/>
      <c r="J15" s="214"/>
      <c r="K15" s="97" t="s">
        <v>174</v>
      </c>
      <c r="L15" s="212" t="s">
        <v>175</v>
      </c>
      <c r="M15" s="215"/>
      <c r="N15" s="98" t="s">
        <v>176</v>
      </c>
      <c r="O15" s="99"/>
      <c r="P15" s="212">
        <f>+C16</f>
        <v>6</v>
      </c>
      <c r="Q15" s="219"/>
      <c r="R15" s="220"/>
      <c r="S15" s="212">
        <f>C18</f>
        <v>7</v>
      </c>
      <c r="T15" s="219"/>
      <c r="U15" s="220"/>
      <c r="V15" s="212">
        <f>C20</f>
        <v>8</v>
      </c>
      <c r="W15" s="219"/>
      <c r="X15" s="220"/>
      <c r="Y15" s="212">
        <f>C22</f>
        <v>9</v>
      </c>
      <c r="Z15" s="219"/>
      <c r="AA15" s="220"/>
      <c r="AB15" s="212">
        <f>C24</f>
        <v>10</v>
      </c>
      <c r="AC15" s="219"/>
      <c r="AD15" s="220"/>
      <c r="AF15" s="12"/>
    </row>
    <row r="16" spans="3:39" ht="15" customHeight="1" thickBot="1">
      <c r="C16" s="198">
        <v>6</v>
      </c>
      <c r="D16" s="200" t="s">
        <v>242</v>
      </c>
      <c r="E16" s="216" t="s">
        <v>218</v>
      </c>
      <c r="F16" s="202">
        <f>IF(SUM(P17:AD17)=0,"",COUNTIF($P16:$AD16,"○"))</f>
        <v>2</v>
      </c>
      <c r="G16" s="204" t="s">
        <v>179</v>
      </c>
      <c r="H16" s="204">
        <f>IF(SUM(P17:AD17)=0,"",COUNTIF($P16:$AD16,"△"))</f>
        <v>0</v>
      </c>
      <c r="I16" s="204" t="s">
        <v>179</v>
      </c>
      <c r="J16" s="206">
        <f>IF(SUM(P17:AD17)=0,"",COUNTIF($P16:$AD16,"×"))</f>
        <v>2</v>
      </c>
      <c r="K16" s="208">
        <f>IF(SUM(P17:AD17)=0,"",F16*2+H16)</f>
        <v>4</v>
      </c>
      <c r="L16" s="100" t="s">
        <v>180</v>
      </c>
      <c r="M16" s="101">
        <f>IF(SUM(P17:AD17)=0,"",SUM(P17,S17,V17,Y17,AB17))</f>
        <v>29</v>
      </c>
      <c r="N16" s="210">
        <v>3</v>
      </c>
      <c r="O16" s="99"/>
      <c r="P16" s="211"/>
      <c r="Q16" s="211"/>
      <c r="R16" s="211"/>
      <c r="S16" s="181" t="str">
        <f>IF(S17+U17&gt;0,IF(S17&gt;U17,"○",IF(S17&lt;U17,"×","△")),"")</f>
        <v>○</v>
      </c>
      <c r="T16" s="190"/>
      <c r="U16" s="191"/>
      <c r="V16" s="181" t="str">
        <f>IF(V17+X17&gt;0,IF(V17&gt;X17,"○",IF(V17&lt;X17,"×","△")),"")</f>
        <v>×</v>
      </c>
      <c r="W16" s="190"/>
      <c r="X16" s="191"/>
      <c r="Y16" s="181" t="str">
        <f>IF(Y17+AA17&gt;0,IF(Y17&gt;AA17,"○",IF(Y17&lt;AA17,"×","△")),"")</f>
        <v>○</v>
      </c>
      <c r="Z16" s="190"/>
      <c r="AA16" s="191"/>
      <c r="AB16" s="181" t="str">
        <f>IF(AB17+AD17&gt;0,IF(AB17&gt;AD17,"○",IF(AB17&lt;AD17,"×","△")),"")</f>
        <v>×</v>
      </c>
      <c r="AC16" s="190"/>
      <c r="AD16" s="191"/>
      <c r="AF16" s="12"/>
      <c r="AI16" s="230"/>
      <c r="AJ16" s="230"/>
      <c r="AK16" s="229"/>
      <c r="AL16" s="229"/>
      <c r="AM16" s="229"/>
    </row>
    <row r="17" spans="3:39" ht="15" customHeight="1" thickBot="1">
      <c r="C17" s="199"/>
      <c r="D17" s="201"/>
      <c r="E17" s="217"/>
      <c r="F17" s="203"/>
      <c r="G17" s="205"/>
      <c r="H17" s="205"/>
      <c r="I17" s="205"/>
      <c r="J17" s="207"/>
      <c r="K17" s="209"/>
      <c r="L17" s="102" t="s">
        <v>181</v>
      </c>
      <c r="M17" s="147">
        <f>IF(SUM(P17:AD17)=0,"",SUM(R17,U17,X17,AA17,AD17))</f>
        <v>18</v>
      </c>
      <c r="N17" s="210"/>
      <c r="O17" s="99"/>
      <c r="P17" s="211"/>
      <c r="Q17" s="211"/>
      <c r="R17" s="211"/>
      <c r="S17" s="132">
        <v>10</v>
      </c>
      <c r="T17" s="133" t="s">
        <v>102</v>
      </c>
      <c r="U17" s="134">
        <v>0</v>
      </c>
      <c r="V17" s="132">
        <v>3</v>
      </c>
      <c r="W17" s="133" t="s">
        <v>102</v>
      </c>
      <c r="X17" s="135">
        <v>7</v>
      </c>
      <c r="Y17" s="132">
        <v>11</v>
      </c>
      <c r="Z17" s="136" t="s">
        <v>103</v>
      </c>
      <c r="AA17" s="134">
        <v>5</v>
      </c>
      <c r="AB17" s="135">
        <v>5</v>
      </c>
      <c r="AC17" s="137" t="s">
        <v>103</v>
      </c>
      <c r="AD17" s="134">
        <v>6</v>
      </c>
      <c r="AF17" s="12"/>
      <c r="AI17" s="229"/>
      <c r="AJ17" s="230"/>
      <c r="AK17" s="229"/>
      <c r="AL17" s="229"/>
      <c r="AM17" s="229"/>
    </row>
    <row r="18" spans="3:39" ht="15" customHeight="1" thickBot="1">
      <c r="C18" s="198">
        <v>7</v>
      </c>
      <c r="D18" s="200" t="s">
        <v>243</v>
      </c>
      <c r="E18" s="216" t="s">
        <v>219</v>
      </c>
      <c r="F18" s="202">
        <f>IF(SUM(P19:AD19)=0,"",COUNTIF($P18:$AD18,"○"))</f>
        <v>0</v>
      </c>
      <c r="G18" s="204" t="s">
        <v>179</v>
      </c>
      <c r="H18" s="204">
        <f>IF(SUM(P19:AD19)=0,"",COUNTIF($P18:$AD18,"△"))</f>
        <v>0</v>
      </c>
      <c r="I18" s="204" t="s">
        <v>179</v>
      </c>
      <c r="J18" s="206">
        <f>IF(SUM(P19:AD19)=0,"",COUNTIF($P18:$AD18,"×"))</f>
        <v>4</v>
      </c>
      <c r="K18" s="208">
        <f>IF(SUM(P19:AD19)=0,"",F18*2+H18)</f>
        <v>0</v>
      </c>
      <c r="L18" s="100" t="s">
        <v>180</v>
      </c>
      <c r="M18" s="101">
        <f>IF(SUM(P19:AD19)=0,"",SUM(P19,S19,V19,Y19,AB19))</f>
        <v>15</v>
      </c>
      <c r="N18" s="210">
        <v>5</v>
      </c>
      <c r="O18" s="99"/>
      <c r="P18" s="181" t="str">
        <f>IF(S16="○","×",IF(S16="△","△",IF(S16="×","○","")))</f>
        <v>×</v>
      </c>
      <c r="Q18" s="182"/>
      <c r="R18" s="183"/>
      <c r="S18" s="192"/>
      <c r="T18" s="193"/>
      <c r="U18" s="194"/>
      <c r="V18" s="181" t="str">
        <f>IF(V19+X19&gt;0,IF(V19&gt;X19,"○",IF(V19&lt;X19,"×","△")),"")</f>
        <v>×</v>
      </c>
      <c r="W18" s="190"/>
      <c r="X18" s="191"/>
      <c r="Y18" s="181" t="str">
        <f>IF(Y19+AA19&gt;0,IF(Y19&gt;AA19,"○",IF(Y19&lt;AA19,"×","△")),"")</f>
        <v>×</v>
      </c>
      <c r="Z18" s="190"/>
      <c r="AA18" s="191"/>
      <c r="AB18" s="181" t="str">
        <f>IF(AB19+AD19&gt;0,IF(AB19&gt;AD19,"○",IF(AB19&lt;AD19,"×","△")),"")</f>
        <v>×</v>
      </c>
      <c r="AC18" s="190"/>
      <c r="AD18" s="191"/>
      <c r="AF18" s="12"/>
      <c r="AI18" s="230" t="s">
        <v>244</v>
      </c>
      <c r="AJ18" s="230">
        <v>2</v>
      </c>
      <c r="AK18" s="229" t="str">
        <f>AI18&amp;AJ18</f>
        <v>B2</v>
      </c>
      <c r="AL18" s="229" t="str">
        <f>AI18&amp;N18</f>
        <v>B5</v>
      </c>
      <c r="AM18" s="229" t="str">
        <f>D18</f>
        <v>隼’Eigｈｔ</v>
      </c>
    </row>
    <row r="19" spans="3:39" ht="15" customHeight="1" thickBot="1">
      <c r="C19" s="199"/>
      <c r="D19" s="201"/>
      <c r="E19" s="217"/>
      <c r="F19" s="203"/>
      <c r="G19" s="205"/>
      <c r="H19" s="205"/>
      <c r="I19" s="205"/>
      <c r="J19" s="207"/>
      <c r="K19" s="209"/>
      <c r="L19" s="102" t="s">
        <v>181</v>
      </c>
      <c r="M19" s="147">
        <f>IF(SUM(P19:AD19)=0,"",SUM(R19,U19,X19,AA19,AD19))</f>
        <v>36</v>
      </c>
      <c r="N19" s="210"/>
      <c r="O19" s="99"/>
      <c r="P19" s="138">
        <f>IF(U17="","",U17)</f>
        <v>0</v>
      </c>
      <c r="Q19" s="139" t="s">
        <v>103</v>
      </c>
      <c r="R19" s="140">
        <f>IF(S17="","",S17)</f>
        <v>10</v>
      </c>
      <c r="S19" s="195"/>
      <c r="T19" s="196"/>
      <c r="U19" s="197"/>
      <c r="V19" s="141">
        <v>3</v>
      </c>
      <c r="W19" s="139" t="s">
        <v>103</v>
      </c>
      <c r="X19" s="142">
        <v>11</v>
      </c>
      <c r="Y19" s="141">
        <v>8</v>
      </c>
      <c r="Z19" s="139" t="s">
        <v>103</v>
      </c>
      <c r="AA19" s="143">
        <v>9</v>
      </c>
      <c r="AB19" s="142">
        <v>4</v>
      </c>
      <c r="AC19" s="139" t="s">
        <v>103</v>
      </c>
      <c r="AD19" s="143">
        <v>6</v>
      </c>
      <c r="AF19" s="12"/>
      <c r="AI19" s="229"/>
      <c r="AJ19" s="230"/>
      <c r="AK19" s="229"/>
      <c r="AL19" s="229"/>
      <c r="AM19" s="229"/>
    </row>
    <row r="20" spans="3:39" ht="15" customHeight="1" thickBot="1">
      <c r="C20" s="198">
        <v>8</v>
      </c>
      <c r="D20" s="200" t="s">
        <v>245</v>
      </c>
      <c r="E20" s="216" t="s">
        <v>218</v>
      </c>
      <c r="F20" s="202">
        <f>IF(SUM(P21:AD21)=0,"",COUNTIF($P20:$AD20,"○"))</f>
        <v>3</v>
      </c>
      <c r="G20" s="204" t="s">
        <v>179</v>
      </c>
      <c r="H20" s="204">
        <f>IF(SUM(P21:AD21)=0,"",COUNTIF($P20:$AD20,"△"))</f>
        <v>0</v>
      </c>
      <c r="I20" s="204" t="s">
        <v>179</v>
      </c>
      <c r="J20" s="206">
        <f>IF(SUM(P21:AD21)=0,"",COUNTIF($P20:$AD20,"×"))</f>
        <v>1</v>
      </c>
      <c r="K20" s="208">
        <f>IF(SUM(P21:AD21)=0,"",F20*2+H20)</f>
        <v>6</v>
      </c>
      <c r="L20" s="100" t="s">
        <v>180</v>
      </c>
      <c r="M20" s="101">
        <f>IF(SUM(P21:AD21)=0,"",SUM(P21,S21,V21,Y21,AB21))</f>
        <v>31</v>
      </c>
      <c r="N20" s="210">
        <v>1</v>
      </c>
      <c r="O20" s="99"/>
      <c r="P20" s="181" t="str">
        <f>IF(V16="○","×",IF(V16="△","△",IF(V16="×","○","")))</f>
        <v>○</v>
      </c>
      <c r="Q20" s="182"/>
      <c r="R20" s="183"/>
      <c r="S20" s="181" t="str">
        <f>IF(V18="○","×",IF(V18="△","△",IF(V18="×","○","")))</f>
        <v>○</v>
      </c>
      <c r="T20" s="182"/>
      <c r="U20" s="183"/>
      <c r="V20" s="192"/>
      <c r="W20" s="193"/>
      <c r="X20" s="194"/>
      <c r="Y20" s="181" t="str">
        <f>IF(Y21+AA21&gt;0,IF(Y21&gt;AA21,"○",IF(Y21&lt;AA21,"×","△")),"")</f>
        <v>○</v>
      </c>
      <c r="Z20" s="190"/>
      <c r="AA20" s="191"/>
      <c r="AB20" s="181" t="str">
        <f>IF(AB21+AD21&gt;0,IF(AB21&gt;AD21,"○",IF(AB21&lt;AD21,"×","△")),"")</f>
        <v>×</v>
      </c>
      <c r="AC20" s="190"/>
      <c r="AD20" s="191"/>
      <c r="AF20" s="12"/>
      <c r="AI20" s="230" t="s">
        <v>246</v>
      </c>
      <c r="AJ20" s="230">
        <v>3</v>
      </c>
      <c r="AK20" s="229" t="str">
        <f>AI20&amp;AJ20</f>
        <v>B3</v>
      </c>
      <c r="AL20" s="229" t="str">
        <f>AI20&amp;N20</f>
        <v>B1</v>
      </c>
      <c r="AM20" s="229" t="str">
        <f>D20</f>
        <v>館ジャングルー</v>
      </c>
    </row>
    <row r="21" spans="3:39" ht="15" customHeight="1" thickBot="1">
      <c r="C21" s="199"/>
      <c r="D21" s="201"/>
      <c r="E21" s="217"/>
      <c r="F21" s="203"/>
      <c r="G21" s="205"/>
      <c r="H21" s="205"/>
      <c r="I21" s="205"/>
      <c r="J21" s="207"/>
      <c r="K21" s="209"/>
      <c r="L21" s="102" t="s">
        <v>181</v>
      </c>
      <c r="M21" s="147">
        <f>IF(SUM(P21:AD21)=0,"",SUM(R21,U21,X21,AA21,AD21))</f>
        <v>18</v>
      </c>
      <c r="N21" s="210"/>
      <c r="O21" s="99"/>
      <c r="P21" s="138">
        <f>IF(X17="","",X17)</f>
        <v>7</v>
      </c>
      <c r="Q21" s="139" t="s">
        <v>103</v>
      </c>
      <c r="R21" s="140">
        <f>IF(V17="","",V17)</f>
        <v>3</v>
      </c>
      <c r="S21" s="138">
        <f>IF(X19="","",X19)</f>
        <v>11</v>
      </c>
      <c r="T21" s="139" t="s">
        <v>103</v>
      </c>
      <c r="U21" s="140">
        <f>IF(V19="","",V19)</f>
        <v>3</v>
      </c>
      <c r="V21" s="195"/>
      <c r="W21" s="196"/>
      <c r="X21" s="197"/>
      <c r="Y21" s="144">
        <v>9</v>
      </c>
      <c r="Z21" s="139" t="s">
        <v>103</v>
      </c>
      <c r="AA21" s="145">
        <v>5</v>
      </c>
      <c r="AB21" s="146">
        <v>4</v>
      </c>
      <c r="AC21" s="139" t="s">
        <v>103</v>
      </c>
      <c r="AD21" s="145">
        <v>7</v>
      </c>
      <c r="AF21" s="12"/>
      <c r="AI21" s="229"/>
      <c r="AJ21" s="230"/>
      <c r="AK21" s="229"/>
      <c r="AL21" s="229"/>
      <c r="AM21" s="229"/>
    </row>
    <row r="22" spans="3:39" ht="15" customHeight="1" thickBot="1">
      <c r="C22" s="198">
        <v>9</v>
      </c>
      <c r="D22" s="200" t="s">
        <v>247</v>
      </c>
      <c r="E22" s="216" t="s">
        <v>216</v>
      </c>
      <c r="F22" s="202">
        <f>IF(SUM(P23:AD23)=0,"",COUNTIF($P22:$AD22,"○"))</f>
        <v>2</v>
      </c>
      <c r="G22" s="204" t="s">
        <v>179</v>
      </c>
      <c r="H22" s="204">
        <f>IF(SUM(P23:AD23)=0,"",COUNTIF($P22:$AD22,"△"))</f>
        <v>0</v>
      </c>
      <c r="I22" s="204" t="s">
        <v>179</v>
      </c>
      <c r="J22" s="206">
        <f>IF(SUM(P23:AD23)=0,"",COUNTIF($P22:$AD22,"×"))</f>
        <v>2</v>
      </c>
      <c r="K22" s="208">
        <f>IF(SUM(P23:AD23)=0,"",F22*2+H22)</f>
        <v>4</v>
      </c>
      <c r="L22" s="100" t="s">
        <v>180</v>
      </c>
      <c r="M22" s="101">
        <f>IF(SUM(P23:AD23)=0,"",SUM(P23,S23,V23,Y23,AB23))</f>
        <v>27</v>
      </c>
      <c r="N22" s="210">
        <v>4</v>
      </c>
      <c r="O22" s="99"/>
      <c r="P22" s="181" t="str">
        <f>IF(Y16="○","×",IF(Y16="△","△",IF(Y16="×","○","")))</f>
        <v>×</v>
      </c>
      <c r="Q22" s="182"/>
      <c r="R22" s="183"/>
      <c r="S22" s="181" t="str">
        <f>IF(Y18="○","×",IF(Y18="△","△",IF(Y18="×","○","")))</f>
        <v>○</v>
      </c>
      <c r="T22" s="182"/>
      <c r="U22" s="183"/>
      <c r="V22" s="181" t="str">
        <f>IF(Y20="○","×",IF(Y20="△","△",IF(Y20="×","○","")))</f>
        <v>×</v>
      </c>
      <c r="W22" s="182"/>
      <c r="X22" s="183"/>
      <c r="Y22" s="184"/>
      <c r="Z22" s="185"/>
      <c r="AA22" s="186"/>
      <c r="AB22" s="181" t="str">
        <f>IF(AB23+AD23&gt;0,IF(AB23&gt;AD23,"○",IF(AB23&lt;AD23,"×","△")),"")</f>
        <v>○</v>
      </c>
      <c r="AC22" s="190"/>
      <c r="AD22" s="191"/>
      <c r="AF22" s="12"/>
      <c r="AI22" s="230" t="s">
        <v>248</v>
      </c>
      <c r="AJ22" s="230">
        <v>4</v>
      </c>
      <c r="AK22" s="229" t="str">
        <f>AI22&amp;AJ22</f>
        <v>B4</v>
      </c>
      <c r="AL22" s="229" t="str">
        <f>AI22&amp;N22</f>
        <v>B4</v>
      </c>
      <c r="AM22" s="229" t="str">
        <f>D22</f>
        <v>ブルースターキング</v>
      </c>
    </row>
    <row r="23" spans="3:39" ht="15" customHeight="1" thickBot="1">
      <c r="C23" s="199"/>
      <c r="D23" s="201"/>
      <c r="E23" s="217"/>
      <c r="F23" s="203"/>
      <c r="G23" s="205"/>
      <c r="H23" s="205"/>
      <c r="I23" s="205"/>
      <c r="J23" s="207"/>
      <c r="K23" s="209"/>
      <c r="L23" s="102" t="s">
        <v>181</v>
      </c>
      <c r="M23" s="147">
        <f>IF(SUM(P23:AD23)=0,"",SUM(R23,U23,X23,AA23,AD23))</f>
        <v>34</v>
      </c>
      <c r="N23" s="210"/>
      <c r="O23" s="99"/>
      <c r="P23" s="138">
        <f>IF(AA17="","",AA17)</f>
        <v>5</v>
      </c>
      <c r="Q23" s="139" t="s">
        <v>103</v>
      </c>
      <c r="R23" s="140">
        <f>IF(Y17="","",Y17)</f>
        <v>11</v>
      </c>
      <c r="S23" s="138">
        <f>IF(AA19="","",AA19)</f>
        <v>9</v>
      </c>
      <c r="T23" s="139" t="s">
        <v>103</v>
      </c>
      <c r="U23" s="140">
        <f>IF(Y19="","",Y19)</f>
        <v>8</v>
      </c>
      <c r="V23" s="138">
        <f>IF(AA21="","",AA21)</f>
        <v>5</v>
      </c>
      <c r="W23" s="139" t="s">
        <v>103</v>
      </c>
      <c r="X23" s="140">
        <f>IF(Y21="","",Y21)</f>
        <v>9</v>
      </c>
      <c r="Y23" s="187"/>
      <c r="Z23" s="188"/>
      <c r="AA23" s="189"/>
      <c r="AB23" s="142">
        <v>8</v>
      </c>
      <c r="AC23" s="139" t="s">
        <v>103</v>
      </c>
      <c r="AD23" s="143">
        <v>6</v>
      </c>
      <c r="AF23" s="12"/>
      <c r="AI23" s="229"/>
      <c r="AJ23" s="230"/>
      <c r="AK23" s="229"/>
      <c r="AL23" s="229"/>
      <c r="AM23" s="229"/>
    </row>
    <row r="24" spans="3:39" ht="14.25" customHeight="1">
      <c r="C24" s="198">
        <v>10</v>
      </c>
      <c r="D24" s="200" t="s">
        <v>249</v>
      </c>
      <c r="E24" s="216" t="s">
        <v>216</v>
      </c>
      <c r="F24" s="202">
        <f>IF(SUM(P25:AD25)=0,"",COUNTIF($P24:$AD24,"○"))</f>
        <v>3</v>
      </c>
      <c r="G24" s="204" t="s">
        <v>179</v>
      </c>
      <c r="H24" s="204">
        <f>IF(SUM(P25:AD25)=0,"",COUNTIF($P24:$AD24,"△"))</f>
        <v>0</v>
      </c>
      <c r="I24" s="204" t="s">
        <v>179</v>
      </c>
      <c r="J24" s="206">
        <f>IF(SUM(P25:AD25)=0,"",COUNTIF($P24:$AD24,"×"))</f>
        <v>1</v>
      </c>
      <c r="K24" s="208">
        <f>IF(SUM(P25:AD25)=0,"",F24*2+H24)</f>
        <v>6</v>
      </c>
      <c r="L24" s="100" t="s">
        <v>180</v>
      </c>
      <c r="M24" s="101">
        <f>IF(SUM(P25:AD25)=0,"",SUM(P25,S25,V25,Y25,AB25))</f>
        <v>25</v>
      </c>
      <c r="N24" s="227">
        <v>2</v>
      </c>
      <c r="O24" s="99"/>
      <c r="P24" s="181" t="str">
        <f>IF(AB16="○","×",IF(AB16="△","△",IF(AB16="×","○","")))</f>
        <v>○</v>
      </c>
      <c r="Q24" s="182"/>
      <c r="R24" s="183"/>
      <c r="S24" s="181" t="str">
        <f>IF(AB18="○","×",IF(AB18="△","△",IF(AB18="×","○","")))</f>
        <v>○</v>
      </c>
      <c r="T24" s="182"/>
      <c r="U24" s="183"/>
      <c r="V24" s="181" t="str">
        <f>IF(AB20="○","×",IF(AB20="△","△",IF(AB20="×","○","")))</f>
        <v>○</v>
      </c>
      <c r="W24" s="182"/>
      <c r="X24" s="183"/>
      <c r="Y24" s="181" t="str">
        <f>IF(AB22="○","×",IF(AB22="△","△",IF(AB22="×","○","")))</f>
        <v>×</v>
      </c>
      <c r="Z24" s="182"/>
      <c r="AA24" s="183"/>
      <c r="AB24" s="184"/>
      <c r="AC24" s="185"/>
      <c r="AD24" s="186"/>
      <c r="AF24" s="12"/>
      <c r="AI24" s="230" t="s">
        <v>248</v>
      </c>
      <c r="AJ24" s="230">
        <v>5</v>
      </c>
      <c r="AK24" s="229" t="str">
        <f>AI24&amp;AJ24</f>
        <v>B5</v>
      </c>
      <c r="AL24" s="229" t="str">
        <f>AI24&amp;N24</f>
        <v>B2</v>
      </c>
      <c r="AM24" s="229" t="str">
        <f>D24</f>
        <v>Aoiトップガン</v>
      </c>
    </row>
    <row r="25" spans="3:39" ht="15" customHeight="1" thickBot="1">
      <c r="C25" s="199"/>
      <c r="D25" s="201"/>
      <c r="E25" s="217"/>
      <c r="F25" s="203"/>
      <c r="G25" s="205"/>
      <c r="H25" s="205"/>
      <c r="I25" s="205"/>
      <c r="J25" s="207"/>
      <c r="K25" s="209"/>
      <c r="L25" s="102" t="s">
        <v>181</v>
      </c>
      <c r="M25" s="147">
        <f>IF(SUM(P25:AD25)=0,"",SUM(R25,U25,X25,AA25,AD25))</f>
        <v>21</v>
      </c>
      <c r="N25" s="228"/>
      <c r="O25" s="99"/>
      <c r="P25" s="138">
        <f>IF(AD17="","",AD17)</f>
        <v>6</v>
      </c>
      <c r="Q25" s="139" t="s">
        <v>103</v>
      </c>
      <c r="R25" s="140">
        <f>IF(AB17="","",AB17)</f>
        <v>5</v>
      </c>
      <c r="S25" s="138">
        <f>IF(AD19="","",AD19)</f>
        <v>6</v>
      </c>
      <c r="T25" s="139" t="s">
        <v>103</v>
      </c>
      <c r="U25" s="140">
        <f>IF(AB19="","",AB19)</f>
        <v>4</v>
      </c>
      <c r="V25" s="138">
        <f>IF(AD21="","",AD21)</f>
        <v>7</v>
      </c>
      <c r="W25" s="139" t="s">
        <v>103</v>
      </c>
      <c r="X25" s="140">
        <f>IF(AB21="","",AB21)</f>
        <v>4</v>
      </c>
      <c r="Y25" s="138">
        <f>IF(AD23="","",AD23)</f>
        <v>6</v>
      </c>
      <c r="Z25" s="139" t="s">
        <v>103</v>
      </c>
      <c r="AA25" s="140">
        <f>IF(AB23="","",AB23)</f>
        <v>8</v>
      </c>
      <c r="AB25" s="187"/>
      <c r="AC25" s="188"/>
      <c r="AD25" s="189"/>
      <c r="AF25" s="12"/>
      <c r="AI25" s="229"/>
      <c r="AJ25" s="230"/>
      <c r="AK25" s="229"/>
      <c r="AL25" s="229"/>
      <c r="AM25" s="229"/>
    </row>
    <row r="26" spans="3:39" ht="14.25" thickBot="1"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F26" s="12"/>
    </row>
    <row r="27" spans="3:39" ht="14.25" thickBot="1">
      <c r="C27" s="95"/>
      <c r="D27" s="111" t="s">
        <v>250</v>
      </c>
      <c r="E27" s="111"/>
      <c r="F27" s="212" t="s">
        <v>173</v>
      </c>
      <c r="G27" s="213"/>
      <c r="H27" s="213"/>
      <c r="I27" s="213"/>
      <c r="J27" s="214"/>
      <c r="K27" s="97" t="s">
        <v>174</v>
      </c>
      <c r="L27" s="212" t="s">
        <v>175</v>
      </c>
      <c r="M27" s="215"/>
      <c r="N27" s="98" t="s">
        <v>176</v>
      </c>
      <c r="O27" s="99"/>
      <c r="P27" s="212">
        <f>+C28</f>
        <v>11</v>
      </c>
      <c r="Q27" s="219"/>
      <c r="R27" s="220"/>
      <c r="S27" s="212">
        <f>C30</f>
        <v>12</v>
      </c>
      <c r="T27" s="219"/>
      <c r="U27" s="220"/>
      <c r="V27" s="212">
        <f>C32</f>
        <v>13</v>
      </c>
      <c r="W27" s="219"/>
      <c r="X27" s="220"/>
      <c r="Y27" s="212">
        <f>C34</f>
        <v>14</v>
      </c>
      <c r="Z27" s="219"/>
      <c r="AA27" s="220"/>
      <c r="AB27" s="212">
        <f>C36</f>
        <v>15</v>
      </c>
      <c r="AC27" s="219"/>
      <c r="AD27" s="220"/>
      <c r="AF27" s="12"/>
    </row>
    <row r="28" spans="3:39" ht="14.25" customHeight="1" thickBot="1">
      <c r="C28" s="198">
        <v>11</v>
      </c>
      <c r="D28" s="200" t="s">
        <v>251</v>
      </c>
      <c r="E28" s="216" t="s">
        <v>219</v>
      </c>
      <c r="F28" s="202">
        <f>IF(SUM(P29:AD29)=0,"",COUNTIF($P28:$AD28,"○"))</f>
        <v>1</v>
      </c>
      <c r="G28" s="204" t="s">
        <v>179</v>
      </c>
      <c r="H28" s="204">
        <f>IF(SUM(P29:AD29)=0,"",COUNTIF($P28:$AD28,"△"))</f>
        <v>1</v>
      </c>
      <c r="I28" s="204" t="s">
        <v>179</v>
      </c>
      <c r="J28" s="206">
        <f>IF(SUM(P29:AD29)=0,"",COUNTIF($P28:$AD28,"×"))</f>
        <v>2</v>
      </c>
      <c r="K28" s="208">
        <f>IF(SUM(P29:AD29)=0,"",F28*2+H28)</f>
        <v>3</v>
      </c>
      <c r="L28" s="100" t="s">
        <v>180</v>
      </c>
      <c r="M28" s="101">
        <f>IF(SUM(P29:AD29)=0,"",SUM(P29,S29,V29,Y29,AB29))</f>
        <v>28</v>
      </c>
      <c r="N28" s="210">
        <v>4</v>
      </c>
      <c r="O28" s="99"/>
      <c r="P28" s="211"/>
      <c r="Q28" s="211"/>
      <c r="R28" s="211"/>
      <c r="S28" s="181" t="str">
        <f>IF(S29+U29&gt;0,IF(S29&gt;U29,"○",IF(S29&lt;U29,"×","△")),"")</f>
        <v>×</v>
      </c>
      <c r="T28" s="190"/>
      <c r="U28" s="191"/>
      <c r="V28" s="181" t="str">
        <f>IF(V29+X29&gt;0,IF(V29&gt;X29,"○",IF(V29&lt;X29,"×","△")),"")</f>
        <v>○</v>
      </c>
      <c r="W28" s="190"/>
      <c r="X28" s="191"/>
      <c r="Y28" s="181" t="str">
        <f>IF(Y29+AA29&gt;0,IF(Y29&gt;AA29,"○",IF(Y29&lt;AA29,"×","△")),"")</f>
        <v>×</v>
      </c>
      <c r="Z28" s="190"/>
      <c r="AA28" s="191"/>
      <c r="AB28" s="181" t="str">
        <f>IF(AB29+AD29&gt;0,IF(AB29&gt;AD29,"○",IF(AB29&lt;AD29,"×","△")),"")</f>
        <v>△</v>
      </c>
      <c r="AC28" s="190"/>
      <c r="AD28" s="191"/>
      <c r="AF28" s="12"/>
    </row>
    <row r="29" spans="3:39" ht="14.25" customHeight="1" thickBot="1">
      <c r="C29" s="199"/>
      <c r="D29" s="201"/>
      <c r="E29" s="217"/>
      <c r="F29" s="203"/>
      <c r="G29" s="205"/>
      <c r="H29" s="205"/>
      <c r="I29" s="205"/>
      <c r="J29" s="207"/>
      <c r="K29" s="209"/>
      <c r="L29" s="102" t="s">
        <v>181</v>
      </c>
      <c r="M29" s="147">
        <f>IF(SUM(P29:AD29)=0,"",SUM(R29,U29,X29,AA29,AD29))</f>
        <v>32</v>
      </c>
      <c r="N29" s="210"/>
      <c r="O29" s="99"/>
      <c r="P29" s="211"/>
      <c r="Q29" s="211"/>
      <c r="R29" s="211"/>
      <c r="S29" s="132">
        <v>5</v>
      </c>
      <c r="T29" s="133" t="s">
        <v>102</v>
      </c>
      <c r="U29" s="134">
        <v>11</v>
      </c>
      <c r="V29" s="132">
        <v>9</v>
      </c>
      <c r="W29" s="133" t="s">
        <v>102</v>
      </c>
      <c r="X29" s="135">
        <v>6</v>
      </c>
      <c r="Y29" s="132">
        <v>6</v>
      </c>
      <c r="Z29" s="136" t="s">
        <v>103</v>
      </c>
      <c r="AA29" s="134">
        <v>7</v>
      </c>
      <c r="AB29" s="135">
        <v>8</v>
      </c>
      <c r="AC29" s="137" t="s">
        <v>103</v>
      </c>
      <c r="AD29" s="134">
        <v>8</v>
      </c>
      <c r="AF29" s="12"/>
    </row>
    <row r="30" spans="3:39" ht="14.25" customHeight="1" thickBot="1">
      <c r="C30" s="198">
        <v>12</v>
      </c>
      <c r="D30" s="200" t="s">
        <v>252</v>
      </c>
      <c r="E30" s="216" t="s">
        <v>220</v>
      </c>
      <c r="F30" s="202">
        <f>IF(SUM(P31:AD31)=0,"",COUNTIF($P30:$AD30,"○"))</f>
        <v>3</v>
      </c>
      <c r="G30" s="204" t="s">
        <v>179</v>
      </c>
      <c r="H30" s="204">
        <f>IF(SUM(P31:AD31)=0,"",COUNTIF($P30:$AD30,"△"))</f>
        <v>0</v>
      </c>
      <c r="I30" s="204" t="s">
        <v>179</v>
      </c>
      <c r="J30" s="206">
        <f>IF(SUM(P31:AD31)=0,"",COUNTIF($P30:$AD30,"×"))</f>
        <v>1</v>
      </c>
      <c r="K30" s="208">
        <f>IF(SUM(P31:AD31)=0,"",F30*2+H30)</f>
        <v>6</v>
      </c>
      <c r="L30" s="100" t="s">
        <v>180</v>
      </c>
      <c r="M30" s="101">
        <f>IF(SUM(P31:AD31)=0,"",SUM(P31,S31,V31,Y31,AB31))</f>
        <v>36</v>
      </c>
      <c r="N30" s="210">
        <v>1</v>
      </c>
      <c r="O30" s="99"/>
      <c r="P30" s="181" t="str">
        <f>IF(S28="○","×",IF(S28="△","△",IF(S28="×","○","")))</f>
        <v>○</v>
      </c>
      <c r="Q30" s="182"/>
      <c r="R30" s="183"/>
      <c r="S30" s="192"/>
      <c r="T30" s="193"/>
      <c r="U30" s="194"/>
      <c r="V30" s="181" t="str">
        <f>IF(V31+X31&gt;0,IF(V31&gt;X31,"○",IF(V31&lt;X31,"×","△")),"")</f>
        <v>×</v>
      </c>
      <c r="W30" s="190"/>
      <c r="X30" s="191"/>
      <c r="Y30" s="181" t="str">
        <f>IF(Y31+AA31&gt;0,IF(Y31&gt;AA31,"○",IF(Y31&lt;AA31,"×","△")),"")</f>
        <v>○</v>
      </c>
      <c r="Z30" s="190"/>
      <c r="AA30" s="191"/>
      <c r="AB30" s="181" t="str">
        <f>IF(AB31+AD31&gt;0,IF(AB31&gt;AD31,"○",IF(AB31&lt;AD31,"×","△")),"")</f>
        <v>○</v>
      </c>
      <c r="AC30" s="190"/>
      <c r="AD30" s="191"/>
      <c r="AF30" s="12"/>
    </row>
    <row r="31" spans="3:39" ht="14.25" customHeight="1" thickBot="1">
      <c r="C31" s="199"/>
      <c r="D31" s="201"/>
      <c r="E31" s="217"/>
      <c r="F31" s="203"/>
      <c r="G31" s="205"/>
      <c r="H31" s="205"/>
      <c r="I31" s="205"/>
      <c r="J31" s="207"/>
      <c r="K31" s="209"/>
      <c r="L31" s="102" t="s">
        <v>181</v>
      </c>
      <c r="M31" s="147">
        <f>IF(SUM(P31:AD31)=0,"",SUM(R31,U31,X31,AA31,AD31))</f>
        <v>28</v>
      </c>
      <c r="N31" s="210"/>
      <c r="O31" s="99"/>
      <c r="P31" s="138">
        <f>IF(U29="","",U29)</f>
        <v>11</v>
      </c>
      <c r="Q31" s="139" t="s">
        <v>103</v>
      </c>
      <c r="R31" s="140">
        <f>IF(S29="","",S29)</f>
        <v>5</v>
      </c>
      <c r="S31" s="195"/>
      <c r="T31" s="196"/>
      <c r="U31" s="197"/>
      <c r="V31" s="141">
        <v>7</v>
      </c>
      <c r="W31" s="139" t="s">
        <v>103</v>
      </c>
      <c r="X31" s="142">
        <v>10</v>
      </c>
      <c r="Y31" s="141">
        <v>8</v>
      </c>
      <c r="Z31" s="139" t="s">
        <v>103</v>
      </c>
      <c r="AA31" s="143">
        <v>6</v>
      </c>
      <c r="AB31" s="142">
        <v>10</v>
      </c>
      <c r="AC31" s="139" t="s">
        <v>103</v>
      </c>
      <c r="AD31" s="143">
        <v>7</v>
      </c>
      <c r="AF31" s="12"/>
    </row>
    <row r="32" spans="3:39" ht="14.25" customHeight="1" thickBot="1">
      <c r="C32" s="198">
        <v>13</v>
      </c>
      <c r="D32" s="200" t="s">
        <v>253</v>
      </c>
      <c r="E32" s="216" t="s">
        <v>221</v>
      </c>
      <c r="F32" s="202">
        <f>IF(SUM(P33:AD33)=0,"",COUNTIF($P32:$AD32,"○"))</f>
        <v>2</v>
      </c>
      <c r="G32" s="204" t="s">
        <v>179</v>
      </c>
      <c r="H32" s="204">
        <f>IF(SUM(P33:AD33)=0,"",COUNTIF($P32:$AD32,"△"))</f>
        <v>0</v>
      </c>
      <c r="I32" s="204" t="s">
        <v>179</v>
      </c>
      <c r="J32" s="206">
        <f>IF(SUM(P33:AD33)=0,"",COUNTIF($P32:$AD32,"×"))</f>
        <v>2</v>
      </c>
      <c r="K32" s="208">
        <f>IF(SUM(P33:AD33)=0,"",F32*2+H32)</f>
        <v>4</v>
      </c>
      <c r="L32" s="100" t="s">
        <v>180</v>
      </c>
      <c r="M32" s="101">
        <f>IF(SUM(P33:AD33)=0,"",SUM(P33,S33,V33,Y33,AB33))</f>
        <v>33</v>
      </c>
      <c r="N32" s="210">
        <v>3</v>
      </c>
      <c r="O32" s="99"/>
      <c r="P32" s="181" t="str">
        <f>IF(V28="○","×",IF(V28="△","△",IF(V28="×","○","")))</f>
        <v>×</v>
      </c>
      <c r="Q32" s="182"/>
      <c r="R32" s="183"/>
      <c r="S32" s="181" t="str">
        <f>IF(V30="○","×",IF(V30="△","△",IF(V30="×","○","")))</f>
        <v>○</v>
      </c>
      <c r="T32" s="182"/>
      <c r="U32" s="183"/>
      <c r="V32" s="192"/>
      <c r="W32" s="193"/>
      <c r="X32" s="194"/>
      <c r="Y32" s="181" t="str">
        <f>IF(Y33+AA33&gt;0,IF(Y33&gt;AA33,"○",IF(Y33&lt;AA33,"×","△")),"")</f>
        <v>○</v>
      </c>
      <c r="Z32" s="190"/>
      <c r="AA32" s="191"/>
      <c r="AB32" s="181" t="str">
        <f>IF(AB33+AD33&gt;0,IF(AB33&gt;AD33,"○",IF(AB33&lt;AD33,"×","△")),"")</f>
        <v>×</v>
      </c>
      <c r="AC32" s="190"/>
      <c r="AD32" s="191"/>
      <c r="AF32" s="12"/>
    </row>
    <row r="33" spans="3:32" ht="14.25" customHeight="1" thickBot="1">
      <c r="C33" s="199"/>
      <c r="D33" s="201"/>
      <c r="E33" s="217"/>
      <c r="F33" s="203"/>
      <c r="G33" s="205"/>
      <c r="H33" s="205"/>
      <c r="I33" s="205"/>
      <c r="J33" s="207"/>
      <c r="K33" s="209"/>
      <c r="L33" s="102" t="s">
        <v>181</v>
      </c>
      <c r="M33" s="147">
        <f>IF(SUM(P33:AD33)=0,"",SUM(R33,U33,X33,AA33,AD33))</f>
        <v>32</v>
      </c>
      <c r="N33" s="210"/>
      <c r="O33" s="99"/>
      <c r="P33" s="138">
        <f>IF(X29="","",X29)</f>
        <v>6</v>
      </c>
      <c r="Q33" s="139" t="s">
        <v>103</v>
      </c>
      <c r="R33" s="140">
        <f>IF(V29="","",V29)</f>
        <v>9</v>
      </c>
      <c r="S33" s="138">
        <f>IF(X31="","",X31)</f>
        <v>10</v>
      </c>
      <c r="T33" s="139" t="s">
        <v>103</v>
      </c>
      <c r="U33" s="140">
        <f>IF(V31="","",V31)</f>
        <v>7</v>
      </c>
      <c r="V33" s="195"/>
      <c r="W33" s="196"/>
      <c r="X33" s="197"/>
      <c r="Y33" s="144">
        <v>8</v>
      </c>
      <c r="Z33" s="139" t="s">
        <v>103</v>
      </c>
      <c r="AA33" s="145">
        <v>6</v>
      </c>
      <c r="AB33" s="146">
        <v>9</v>
      </c>
      <c r="AC33" s="139" t="s">
        <v>103</v>
      </c>
      <c r="AD33" s="145">
        <v>10</v>
      </c>
      <c r="AF33" s="12"/>
    </row>
    <row r="34" spans="3:32" ht="14.25" customHeight="1" thickBot="1">
      <c r="C34" s="198">
        <v>14</v>
      </c>
      <c r="D34" s="200" t="s">
        <v>254</v>
      </c>
      <c r="E34" s="216" t="s">
        <v>216</v>
      </c>
      <c r="F34" s="202">
        <f>IF(SUM(P35:AD35)=0,"",COUNTIF($P34:$AD34,"○"))</f>
        <v>1</v>
      </c>
      <c r="G34" s="204" t="s">
        <v>179</v>
      </c>
      <c r="H34" s="204">
        <f>IF(SUM(P35:AD35)=0,"",COUNTIF($P34:$AD34,"△"))</f>
        <v>0</v>
      </c>
      <c r="I34" s="204" t="s">
        <v>179</v>
      </c>
      <c r="J34" s="206">
        <f>IF(SUM(P35:AD35)=0,"",COUNTIF($P34:$AD34,"×"))</f>
        <v>3</v>
      </c>
      <c r="K34" s="208">
        <f>IF(SUM(P35:AD35)=0,"",F34*2+H34)</f>
        <v>2</v>
      </c>
      <c r="L34" s="100" t="s">
        <v>180</v>
      </c>
      <c r="M34" s="101">
        <f>IF(SUM(P35:AD35)=0,"",SUM(P35,S35,V35,Y35,AB35))</f>
        <v>22</v>
      </c>
      <c r="N34" s="210">
        <v>5</v>
      </c>
      <c r="O34" s="99"/>
      <c r="P34" s="181" t="str">
        <f>IF(Y28="○","×",IF(Y28="△","△",IF(Y28="×","○","")))</f>
        <v>○</v>
      </c>
      <c r="Q34" s="182"/>
      <c r="R34" s="183"/>
      <c r="S34" s="181" t="str">
        <f>IF(Y30="○","×",IF(Y30="△","△",IF(Y30="×","○","")))</f>
        <v>×</v>
      </c>
      <c r="T34" s="182"/>
      <c r="U34" s="183"/>
      <c r="V34" s="181" t="str">
        <f>IF(Y32="○","×",IF(Y32="△","△",IF(Y32="×","○","")))</f>
        <v>×</v>
      </c>
      <c r="W34" s="182"/>
      <c r="X34" s="183"/>
      <c r="Y34" s="184"/>
      <c r="Z34" s="185"/>
      <c r="AA34" s="186"/>
      <c r="AB34" s="181" t="str">
        <f>IF(AB35+AD35&gt;0,IF(AB35&gt;AD35,"○",IF(AB35&lt;AD35,"×","△")),"")</f>
        <v>×</v>
      </c>
      <c r="AC34" s="190"/>
      <c r="AD34" s="191"/>
      <c r="AF34" s="12"/>
    </row>
    <row r="35" spans="3:32" ht="14.25" customHeight="1" thickBot="1">
      <c r="C35" s="199"/>
      <c r="D35" s="201"/>
      <c r="E35" s="217"/>
      <c r="F35" s="203"/>
      <c r="G35" s="205"/>
      <c r="H35" s="205"/>
      <c r="I35" s="205"/>
      <c r="J35" s="207"/>
      <c r="K35" s="209"/>
      <c r="L35" s="102" t="s">
        <v>181</v>
      </c>
      <c r="M35" s="147">
        <f>IF(SUM(P35:AD35)=0,"",SUM(R35,U35,X35,AA35,AD35))</f>
        <v>29</v>
      </c>
      <c r="N35" s="210"/>
      <c r="O35" s="99"/>
      <c r="P35" s="138">
        <f>IF(AA29="","",AA29)</f>
        <v>7</v>
      </c>
      <c r="Q35" s="139" t="s">
        <v>103</v>
      </c>
      <c r="R35" s="140">
        <f>IF(Y29="","",Y29)</f>
        <v>6</v>
      </c>
      <c r="S35" s="138">
        <f>IF(AA31="","",AA31)</f>
        <v>6</v>
      </c>
      <c r="T35" s="139" t="s">
        <v>103</v>
      </c>
      <c r="U35" s="140">
        <f>IF(Y31="","",Y31)</f>
        <v>8</v>
      </c>
      <c r="V35" s="138">
        <f>IF(AA33="","",AA33)</f>
        <v>6</v>
      </c>
      <c r="W35" s="139" t="s">
        <v>103</v>
      </c>
      <c r="X35" s="140">
        <f>IF(Y33="","",Y33)</f>
        <v>8</v>
      </c>
      <c r="Y35" s="187"/>
      <c r="Z35" s="188"/>
      <c r="AA35" s="189"/>
      <c r="AB35" s="142">
        <v>3</v>
      </c>
      <c r="AC35" s="139" t="s">
        <v>103</v>
      </c>
      <c r="AD35" s="143">
        <v>7</v>
      </c>
      <c r="AF35" s="12"/>
    </row>
    <row r="36" spans="3:32" ht="13.5" customHeight="1">
      <c r="C36" s="198">
        <v>15</v>
      </c>
      <c r="D36" s="200" t="s">
        <v>255</v>
      </c>
      <c r="E36" s="216" t="s">
        <v>216</v>
      </c>
      <c r="F36" s="202">
        <f>IF(SUM(P37:AD37)=0,"",COUNTIF($P36:$AD36,"○"))</f>
        <v>2</v>
      </c>
      <c r="G36" s="204" t="s">
        <v>179</v>
      </c>
      <c r="H36" s="204">
        <f>IF(SUM(P37:AD37)=0,"",COUNTIF($P36:$AD36,"△"))</f>
        <v>1</v>
      </c>
      <c r="I36" s="204" t="s">
        <v>179</v>
      </c>
      <c r="J36" s="206">
        <f>IF(SUM(P37:AD37)=0,"",COUNTIF($P36:$AD36,"×"))</f>
        <v>1</v>
      </c>
      <c r="K36" s="208">
        <f>IF(SUM(P37:AD37)=0,"",F36*2+H36)</f>
        <v>5</v>
      </c>
      <c r="L36" s="100" t="s">
        <v>180</v>
      </c>
      <c r="M36" s="101">
        <f>IF(SUM(P37:AD37)=0,"",SUM(P37,S37,V37,Y37,AB37))</f>
        <v>32</v>
      </c>
      <c r="N36" s="227">
        <v>2</v>
      </c>
      <c r="O36" s="99"/>
      <c r="P36" s="181" t="str">
        <f>IF(AB28="○","×",IF(AB28="△","△",IF(AB28="×","○","")))</f>
        <v>△</v>
      </c>
      <c r="Q36" s="182"/>
      <c r="R36" s="183"/>
      <c r="S36" s="181" t="str">
        <f>IF(AB30="○","×",IF(AB30="△","△",IF(AB30="×","○","")))</f>
        <v>×</v>
      </c>
      <c r="T36" s="182"/>
      <c r="U36" s="183"/>
      <c r="V36" s="181" t="str">
        <f>IF(AB32="○","×",IF(AB32="△","△",IF(AB32="×","○","")))</f>
        <v>○</v>
      </c>
      <c r="W36" s="182"/>
      <c r="X36" s="183"/>
      <c r="Y36" s="181" t="str">
        <f>IF(AB34="○","×",IF(AB34="△","△",IF(AB34="×","○","")))</f>
        <v>○</v>
      </c>
      <c r="Z36" s="182"/>
      <c r="AA36" s="183"/>
      <c r="AB36" s="184"/>
      <c r="AC36" s="185"/>
      <c r="AD36" s="186"/>
      <c r="AF36" s="12"/>
    </row>
    <row r="37" spans="3:32" ht="14.25" customHeight="1" thickBot="1">
      <c r="C37" s="199"/>
      <c r="D37" s="201"/>
      <c r="E37" s="217"/>
      <c r="F37" s="203"/>
      <c r="G37" s="205"/>
      <c r="H37" s="205"/>
      <c r="I37" s="205"/>
      <c r="J37" s="207"/>
      <c r="K37" s="209"/>
      <c r="L37" s="102" t="s">
        <v>181</v>
      </c>
      <c r="M37" s="147">
        <f>IF(SUM(P37:AD37)=0,"",SUM(R37,U37,X37,AA37,AD37))</f>
        <v>30</v>
      </c>
      <c r="N37" s="228"/>
      <c r="O37" s="99"/>
      <c r="P37" s="138">
        <f>IF(AD29="","",AD29)</f>
        <v>8</v>
      </c>
      <c r="Q37" s="139" t="s">
        <v>103</v>
      </c>
      <c r="R37" s="140">
        <f>IF(AB29="","",AB29)</f>
        <v>8</v>
      </c>
      <c r="S37" s="138">
        <f>IF(AD31="","",AD31)</f>
        <v>7</v>
      </c>
      <c r="T37" s="139" t="s">
        <v>103</v>
      </c>
      <c r="U37" s="140">
        <f>IF(AB31="","",AB31)</f>
        <v>10</v>
      </c>
      <c r="V37" s="138">
        <f>IF(AD33="","",AD33)</f>
        <v>10</v>
      </c>
      <c r="W37" s="139" t="s">
        <v>103</v>
      </c>
      <c r="X37" s="140">
        <f>IF(AB33="","",AB33)</f>
        <v>9</v>
      </c>
      <c r="Y37" s="138">
        <f>IF(AD35="","",AD35)</f>
        <v>7</v>
      </c>
      <c r="Z37" s="139" t="s">
        <v>103</v>
      </c>
      <c r="AA37" s="140">
        <f>IF(AB35="","",AB35)</f>
        <v>3</v>
      </c>
      <c r="AB37" s="187"/>
      <c r="AC37" s="188"/>
      <c r="AD37" s="189"/>
      <c r="AF37" s="12"/>
    </row>
    <row r="38" spans="3:32" ht="14.25" thickBot="1"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F38" s="12"/>
    </row>
    <row r="39" spans="3:32" ht="14.25" thickBot="1">
      <c r="C39" s="95"/>
      <c r="D39" s="111" t="s">
        <v>256</v>
      </c>
      <c r="E39" s="96"/>
      <c r="F39" s="212" t="s">
        <v>173</v>
      </c>
      <c r="G39" s="213"/>
      <c r="H39" s="213"/>
      <c r="I39" s="213"/>
      <c r="J39" s="214"/>
      <c r="K39" s="97" t="s">
        <v>174</v>
      </c>
      <c r="L39" s="212" t="s">
        <v>175</v>
      </c>
      <c r="M39" s="215"/>
      <c r="N39" s="98" t="s">
        <v>176</v>
      </c>
      <c r="O39" s="99"/>
      <c r="P39" s="212">
        <f>+C40</f>
        <v>16</v>
      </c>
      <c r="Q39" s="219"/>
      <c r="R39" s="220"/>
      <c r="S39" s="212">
        <f>C42</f>
        <v>17</v>
      </c>
      <c r="T39" s="219"/>
      <c r="U39" s="220"/>
      <c r="V39" s="212">
        <f>C44</f>
        <v>18</v>
      </c>
      <c r="W39" s="219"/>
      <c r="X39" s="220"/>
      <c r="Y39" s="212">
        <f>C46</f>
        <v>19</v>
      </c>
      <c r="Z39" s="219"/>
      <c r="AA39" s="220"/>
      <c r="AB39" s="212">
        <f>C48</f>
        <v>20</v>
      </c>
      <c r="AC39" s="219"/>
      <c r="AD39" s="220"/>
      <c r="AF39" s="12"/>
    </row>
    <row r="40" spans="3:32" ht="14.25" customHeight="1" thickBot="1">
      <c r="C40" s="198">
        <v>16</v>
      </c>
      <c r="D40" s="200" t="s">
        <v>257</v>
      </c>
      <c r="E40" s="216" t="s">
        <v>221</v>
      </c>
      <c r="F40" s="202">
        <f>IF(SUM(P41:AD41)=0,"",COUNTIF($P40:$AD40,"○"))</f>
        <v>4</v>
      </c>
      <c r="G40" s="204" t="s">
        <v>179</v>
      </c>
      <c r="H40" s="204">
        <f>IF(SUM(P41:AD41)=0,"",COUNTIF($P40:$AD40,"△"))</f>
        <v>0</v>
      </c>
      <c r="I40" s="204" t="s">
        <v>179</v>
      </c>
      <c r="J40" s="206">
        <f>IF(SUM(P41:AD41)=0,"",COUNTIF($P40:$AD40,"×"))</f>
        <v>0</v>
      </c>
      <c r="K40" s="208">
        <f>IF(SUM(P41:AD41)=0,"",F40*2+H40)</f>
        <v>8</v>
      </c>
      <c r="L40" s="100" t="s">
        <v>180</v>
      </c>
      <c r="M40" s="101">
        <f>IF(SUM(P41:AD41)=0,"",SUM(P41,S41,V41,Y41,AB41))</f>
        <v>35</v>
      </c>
      <c r="N40" s="210">
        <v>1</v>
      </c>
      <c r="O40" s="99"/>
      <c r="P40" s="211"/>
      <c r="Q40" s="211"/>
      <c r="R40" s="211"/>
      <c r="S40" s="181" t="str">
        <f>IF(S41+U41&gt;0,IF(S41&gt;U41,"○",IF(S41&lt;U41,"×","△")),"")</f>
        <v>○</v>
      </c>
      <c r="T40" s="190"/>
      <c r="U40" s="191"/>
      <c r="V40" s="181" t="str">
        <f>IF(V41+X41&gt;0,IF(V41&gt;X41,"○",IF(V41&lt;X41,"×","△")),"")</f>
        <v>○</v>
      </c>
      <c r="W40" s="190"/>
      <c r="X40" s="191"/>
      <c r="Y40" s="181" t="str">
        <f>IF(Y41+AA41&gt;0,IF(Y41&gt;AA41,"○",IF(Y41&lt;AA41,"×","△")),"")</f>
        <v>○</v>
      </c>
      <c r="Z40" s="190"/>
      <c r="AA40" s="191"/>
      <c r="AB40" s="181" t="str">
        <f>IF(AB41+AD41&gt;0,IF(AB41&gt;AD41,"○",IF(AB41&lt;AD41,"×","△")),"")</f>
        <v>○</v>
      </c>
      <c r="AC40" s="190"/>
      <c r="AD40" s="191"/>
      <c r="AF40" s="12"/>
    </row>
    <row r="41" spans="3:32" ht="14.25" customHeight="1" thickBot="1">
      <c r="C41" s="199"/>
      <c r="D41" s="201"/>
      <c r="E41" s="217"/>
      <c r="F41" s="203"/>
      <c r="G41" s="205"/>
      <c r="H41" s="205"/>
      <c r="I41" s="205"/>
      <c r="J41" s="207"/>
      <c r="K41" s="209"/>
      <c r="L41" s="102" t="s">
        <v>181</v>
      </c>
      <c r="M41" s="147">
        <f>IF(SUM(P41:AD41)=0,"",SUM(R41,U41,X41,AA41,AD41))</f>
        <v>21</v>
      </c>
      <c r="N41" s="210"/>
      <c r="O41" s="99"/>
      <c r="P41" s="211"/>
      <c r="Q41" s="211"/>
      <c r="R41" s="211"/>
      <c r="S41" s="132">
        <v>7</v>
      </c>
      <c r="T41" s="133" t="s">
        <v>102</v>
      </c>
      <c r="U41" s="134">
        <v>6</v>
      </c>
      <c r="V41" s="132">
        <v>9</v>
      </c>
      <c r="W41" s="133" t="s">
        <v>102</v>
      </c>
      <c r="X41" s="135">
        <v>7</v>
      </c>
      <c r="Y41" s="132">
        <v>10</v>
      </c>
      <c r="Z41" s="136" t="s">
        <v>103</v>
      </c>
      <c r="AA41" s="134">
        <v>2</v>
      </c>
      <c r="AB41" s="135">
        <v>9</v>
      </c>
      <c r="AC41" s="137" t="s">
        <v>103</v>
      </c>
      <c r="AD41" s="134">
        <v>6</v>
      </c>
      <c r="AF41" s="12"/>
    </row>
    <row r="42" spans="3:32" ht="14.25" customHeight="1" thickBot="1">
      <c r="C42" s="198">
        <v>17</v>
      </c>
      <c r="D42" s="200" t="s">
        <v>258</v>
      </c>
      <c r="E42" s="216" t="s">
        <v>217</v>
      </c>
      <c r="F42" s="202">
        <f>IF(SUM(P43:AD43)=0,"",COUNTIF($P42:$AD42,"○"))</f>
        <v>1</v>
      </c>
      <c r="G42" s="204" t="s">
        <v>179</v>
      </c>
      <c r="H42" s="204">
        <f>IF(SUM(P43:AD43)=0,"",COUNTIF($P42:$AD42,"△"))</f>
        <v>2</v>
      </c>
      <c r="I42" s="204" t="s">
        <v>179</v>
      </c>
      <c r="J42" s="206">
        <f>IF(SUM(P43:AD43)=0,"",COUNTIF($P42:$AD42,"×"))</f>
        <v>1</v>
      </c>
      <c r="K42" s="208">
        <f>IF(SUM(P43:AD43)=0,"",F42*2+H42)</f>
        <v>4</v>
      </c>
      <c r="L42" s="100" t="s">
        <v>180</v>
      </c>
      <c r="M42" s="101">
        <f>IF(SUM(P43:AD43)=0,"",SUM(P43,S43,V43,Y43,AB43))</f>
        <v>31</v>
      </c>
      <c r="N42" s="210">
        <v>3</v>
      </c>
      <c r="O42" s="99"/>
      <c r="P42" s="181" t="str">
        <f>IF(S40="○","×",IF(S40="△","△",IF(S40="×","○","")))</f>
        <v>×</v>
      </c>
      <c r="Q42" s="182"/>
      <c r="R42" s="183"/>
      <c r="S42" s="192"/>
      <c r="T42" s="193"/>
      <c r="U42" s="194"/>
      <c r="V42" s="181" t="str">
        <f>IF(V43+X43&gt;0,IF(V43&gt;X43,"○",IF(V43&lt;X43,"×","△")),"")</f>
        <v>△</v>
      </c>
      <c r="W42" s="190"/>
      <c r="X42" s="191"/>
      <c r="Y42" s="181" t="str">
        <f>IF(Y43+AA43&gt;0,IF(Y43&gt;AA43,"○",IF(Y43&lt;AA43,"×","△")),"")</f>
        <v>○</v>
      </c>
      <c r="Z42" s="190"/>
      <c r="AA42" s="191"/>
      <c r="AB42" s="181" t="str">
        <f>IF(AB43+AD43&gt;0,IF(AB43&gt;AD43,"○",IF(AB43&lt;AD43,"×","△")),"")</f>
        <v>△</v>
      </c>
      <c r="AC42" s="190"/>
      <c r="AD42" s="191"/>
      <c r="AF42" s="12"/>
    </row>
    <row r="43" spans="3:32" ht="14.25" customHeight="1" thickBot="1">
      <c r="C43" s="199"/>
      <c r="D43" s="201"/>
      <c r="E43" s="217"/>
      <c r="F43" s="203"/>
      <c r="G43" s="205"/>
      <c r="H43" s="205"/>
      <c r="I43" s="205"/>
      <c r="J43" s="207"/>
      <c r="K43" s="209"/>
      <c r="L43" s="102" t="s">
        <v>181</v>
      </c>
      <c r="M43" s="147">
        <f>IF(SUM(P43:AD43)=0,"",SUM(R43,U43,X43,AA43,AD43))</f>
        <v>30</v>
      </c>
      <c r="N43" s="210"/>
      <c r="O43" s="99"/>
      <c r="P43" s="138">
        <f>IF(U41="","",U41)</f>
        <v>6</v>
      </c>
      <c r="Q43" s="139" t="s">
        <v>103</v>
      </c>
      <c r="R43" s="140">
        <f>IF(S41="","",S41)</f>
        <v>7</v>
      </c>
      <c r="S43" s="195"/>
      <c r="T43" s="196"/>
      <c r="U43" s="197"/>
      <c r="V43" s="141">
        <v>8</v>
      </c>
      <c r="W43" s="139" t="s">
        <v>103</v>
      </c>
      <c r="X43" s="142">
        <v>8</v>
      </c>
      <c r="Y43" s="141">
        <v>9</v>
      </c>
      <c r="Z43" s="139" t="s">
        <v>103</v>
      </c>
      <c r="AA43" s="143">
        <v>7</v>
      </c>
      <c r="AB43" s="142">
        <v>8</v>
      </c>
      <c r="AC43" s="139" t="s">
        <v>103</v>
      </c>
      <c r="AD43" s="143">
        <v>8</v>
      </c>
      <c r="AF43" s="12"/>
    </row>
    <row r="44" spans="3:32" ht="14.25" customHeight="1" thickBot="1">
      <c r="C44" s="198">
        <v>18</v>
      </c>
      <c r="D44" s="200" t="s">
        <v>259</v>
      </c>
      <c r="E44" s="216" t="s">
        <v>218</v>
      </c>
      <c r="F44" s="202">
        <f>IF(SUM(P45:AD45)=0,"",COUNTIF($P44:$AD44,"○"))</f>
        <v>0</v>
      </c>
      <c r="G44" s="204" t="s">
        <v>179</v>
      </c>
      <c r="H44" s="204">
        <f>IF(SUM(P45:AD45)=0,"",COUNTIF($P44:$AD44,"△"))</f>
        <v>1</v>
      </c>
      <c r="I44" s="204" t="s">
        <v>179</v>
      </c>
      <c r="J44" s="206">
        <f>IF(SUM(P45:AD45)=0,"",COUNTIF($P44:$AD44,"×"))</f>
        <v>3</v>
      </c>
      <c r="K44" s="208">
        <f>IF(SUM(P45:AD45)=0,"",F44*2+H44)</f>
        <v>1</v>
      </c>
      <c r="L44" s="100" t="s">
        <v>180</v>
      </c>
      <c r="M44" s="101">
        <f>IF(SUM(P45:AD45)=0,"",SUM(P45,S45,V45,Y45,AB45))</f>
        <v>27</v>
      </c>
      <c r="N44" s="210">
        <v>5</v>
      </c>
      <c r="O44" s="99"/>
      <c r="P44" s="181" t="str">
        <f>IF(V40="○","×",IF(V40="△","△",IF(V40="×","○","")))</f>
        <v>×</v>
      </c>
      <c r="Q44" s="182"/>
      <c r="R44" s="183"/>
      <c r="S44" s="181" t="str">
        <f>IF(V42="○","×",IF(V42="△","△",IF(V42="×","○","")))</f>
        <v>△</v>
      </c>
      <c r="T44" s="182"/>
      <c r="U44" s="183"/>
      <c r="V44" s="192"/>
      <c r="W44" s="193"/>
      <c r="X44" s="194"/>
      <c r="Y44" s="181" t="str">
        <f>IF(Y45+AA45&gt;0,IF(Y45&gt;AA45,"○",IF(Y45&lt;AA45,"×","△")),"")</f>
        <v>×</v>
      </c>
      <c r="Z44" s="190"/>
      <c r="AA44" s="191"/>
      <c r="AB44" s="181" t="str">
        <f>IF(AB45+AD45&gt;0,IF(AB45&gt;AD45,"○",IF(AB45&lt;AD45,"×","△")),"")</f>
        <v>×</v>
      </c>
      <c r="AC44" s="190"/>
      <c r="AD44" s="191"/>
      <c r="AF44" s="12"/>
    </row>
    <row r="45" spans="3:32" ht="14.25" customHeight="1" thickBot="1">
      <c r="C45" s="199"/>
      <c r="D45" s="201"/>
      <c r="E45" s="217"/>
      <c r="F45" s="203"/>
      <c r="G45" s="205"/>
      <c r="H45" s="205"/>
      <c r="I45" s="205"/>
      <c r="J45" s="207"/>
      <c r="K45" s="209"/>
      <c r="L45" s="102" t="s">
        <v>181</v>
      </c>
      <c r="M45" s="147">
        <f>IF(SUM(P45:AD45)=0,"",SUM(R45,U45,X45,AA45,AD45))</f>
        <v>36</v>
      </c>
      <c r="N45" s="210"/>
      <c r="O45" s="99"/>
      <c r="P45" s="138">
        <f>IF(X41="","",X41)</f>
        <v>7</v>
      </c>
      <c r="Q45" s="139" t="s">
        <v>103</v>
      </c>
      <c r="R45" s="140">
        <f>IF(V41="","",V41)</f>
        <v>9</v>
      </c>
      <c r="S45" s="138">
        <f>IF(X43="","",X43)</f>
        <v>8</v>
      </c>
      <c r="T45" s="139" t="s">
        <v>103</v>
      </c>
      <c r="U45" s="140">
        <f>IF(V43="","",V43)</f>
        <v>8</v>
      </c>
      <c r="V45" s="195"/>
      <c r="W45" s="196"/>
      <c r="X45" s="197"/>
      <c r="Y45" s="144">
        <v>7</v>
      </c>
      <c r="Z45" s="139" t="s">
        <v>103</v>
      </c>
      <c r="AA45" s="145">
        <v>8</v>
      </c>
      <c r="AB45" s="146">
        <v>5</v>
      </c>
      <c r="AC45" s="139" t="s">
        <v>103</v>
      </c>
      <c r="AD45" s="145">
        <v>11</v>
      </c>
      <c r="AF45" s="12"/>
    </row>
    <row r="46" spans="3:32" ht="14.25" customHeight="1" thickBot="1">
      <c r="C46" s="198">
        <v>19</v>
      </c>
      <c r="D46" s="200" t="s">
        <v>260</v>
      </c>
      <c r="E46" s="216" t="s">
        <v>216</v>
      </c>
      <c r="F46" s="202">
        <f>IF(SUM(P47:AD47)=0,"",COUNTIF($P46:$AD46,"○"))</f>
        <v>1</v>
      </c>
      <c r="G46" s="204" t="s">
        <v>179</v>
      </c>
      <c r="H46" s="204">
        <f>IF(SUM(P47:AD47)=0,"",COUNTIF($P46:$AD46,"△"))</f>
        <v>0</v>
      </c>
      <c r="I46" s="204" t="s">
        <v>179</v>
      </c>
      <c r="J46" s="206">
        <f>IF(SUM(P47:AD47)=0,"",COUNTIF($P46:$AD46,"×"))</f>
        <v>3</v>
      </c>
      <c r="K46" s="208">
        <f>IF(SUM(P47:AD47)=0,"",F46*2+H46)</f>
        <v>2</v>
      </c>
      <c r="L46" s="100" t="s">
        <v>180</v>
      </c>
      <c r="M46" s="101">
        <f>IF(SUM(P47:AD47)=0,"",SUM(P47,S47,V47,Y47,AB47))</f>
        <v>23</v>
      </c>
      <c r="N46" s="210">
        <v>4</v>
      </c>
      <c r="O46" s="99"/>
      <c r="P46" s="181" t="str">
        <f>IF(Y40="○","×",IF(Y40="△","△",IF(Y40="×","○","")))</f>
        <v>×</v>
      </c>
      <c r="Q46" s="182"/>
      <c r="R46" s="183"/>
      <c r="S46" s="181" t="str">
        <f>IF(Y42="○","×",IF(Y42="△","△",IF(Y42="×","○","")))</f>
        <v>×</v>
      </c>
      <c r="T46" s="182"/>
      <c r="U46" s="183"/>
      <c r="V46" s="181" t="str">
        <f>IF(Y44="○","×",IF(Y44="△","△",IF(Y44="×","○","")))</f>
        <v>○</v>
      </c>
      <c r="W46" s="182"/>
      <c r="X46" s="183"/>
      <c r="Y46" s="184"/>
      <c r="Z46" s="185"/>
      <c r="AA46" s="186"/>
      <c r="AB46" s="181" t="str">
        <f>IF(AB47+AD47&gt;0,IF(AB47&gt;AD47,"○",IF(AB47&lt;AD47,"×","△")),"")</f>
        <v>×</v>
      </c>
      <c r="AC46" s="190"/>
      <c r="AD46" s="191"/>
      <c r="AF46" s="12"/>
    </row>
    <row r="47" spans="3:32" ht="14.25" customHeight="1" thickBot="1">
      <c r="C47" s="199"/>
      <c r="D47" s="201"/>
      <c r="E47" s="217"/>
      <c r="F47" s="203"/>
      <c r="G47" s="205"/>
      <c r="H47" s="205"/>
      <c r="I47" s="205"/>
      <c r="J47" s="207"/>
      <c r="K47" s="209"/>
      <c r="L47" s="102" t="s">
        <v>181</v>
      </c>
      <c r="M47" s="147">
        <f>IF(SUM(P47:AD47)=0,"",SUM(R47,U47,X47,AA47,AD47))</f>
        <v>33</v>
      </c>
      <c r="N47" s="210"/>
      <c r="O47" s="99"/>
      <c r="P47" s="138">
        <f>IF(AA41="","",AA41)</f>
        <v>2</v>
      </c>
      <c r="Q47" s="139" t="s">
        <v>103</v>
      </c>
      <c r="R47" s="140">
        <f>IF(Y41="","",Y41)</f>
        <v>10</v>
      </c>
      <c r="S47" s="138">
        <f>IF(AA43="","",AA43)</f>
        <v>7</v>
      </c>
      <c r="T47" s="139" t="s">
        <v>103</v>
      </c>
      <c r="U47" s="140">
        <f>IF(Y43="","",Y43)</f>
        <v>9</v>
      </c>
      <c r="V47" s="138">
        <f>IF(AA45="","",AA45)</f>
        <v>8</v>
      </c>
      <c r="W47" s="139" t="s">
        <v>103</v>
      </c>
      <c r="X47" s="140">
        <f>IF(Y45="","",Y45)</f>
        <v>7</v>
      </c>
      <c r="Y47" s="187"/>
      <c r="Z47" s="188"/>
      <c r="AA47" s="189"/>
      <c r="AB47" s="142">
        <v>6</v>
      </c>
      <c r="AC47" s="139" t="s">
        <v>103</v>
      </c>
      <c r="AD47" s="143">
        <v>7</v>
      </c>
      <c r="AF47" s="12"/>
    </row>
    <row r="48" spans="3:32" ht="13.5" customHeight="1">
      <c r="C48" s="198">
        <v>20</v>
      </c>
      <c r="D48" s="200" t="s">
        <v>261</v>
      </c>
      <c r="E48" s="216" t="s">
        <v>216</v>
      </c>
      <c r="F48" s="202">
        <f>IF(SUM(P49:AD49)=0,"",COUNTIF($P48:$AD48,"○"))</f>
        <v>2</v>
      </c>
      <c r="G48" s="204" t="s">
        <v>179</v>
      </c>
      <c r="H48" s="204">
        <f>IF(SUM(P49:AD49)=0,"",COUNTIF($P48:$AD48,"△"))</f>
        <v>1</v>
      </c>
      <c r="I48" s="204" t="s">
        <v>179</v>
      </c>
      <c r="J48" s="206">
        <f>IF(SUM(P49:AD49)=0,"",COUNTIF($P48:$AD48,"×"))</f>
        <v>1</v>
      </c>
      <c r="K48" s="208">
        <f>IF(SUM(P49:AD49)=0,"",F48*2+H48)</f>
        <v>5</v>
      </c>
      <c r="L48" s="100" t="s">
        <v>180</v>
      </c>
      <c r="M48" s="101">
        <f>IF(SUM(P49:AD49)=0,"",SUM(P49,S49,V49,Y49,AB49))</f>
        <v>32</v>
      </c>
      <c r="N48" s="227">
        <v>2</v>
      </c>
      <c r="O48" s="99"/>
      <c r="P48" s="181" t="str">
        <f>IF(AB40="○","×",IF(AB40="△","△",IF(AB40="×","○","")))</f>
        <v>×</v>
      </c>
      <c r="Q48" s="182"/>
      <c r="R48" s="183"/>
      <c r="S48" s="181" t="str">
        <f>IF(AB42="○","×",IF(AB42="△","△",IF(AB42="×","○","")))</f>
        <v>△</v>
      </c>
      <c r="T48" s="182"/>
      <c r="U48" s="183"/>
      <c r="V48" s="181" t="str">
        <f>IF(AB44="○","×",IF(AB44="△","△",IF(AB44="×","○","")))</f>
        <v>○</v>
      </c>
      <c r="W48" s="182"/>
      <c r="X48" s="183"/>
      <c r="Y48" s="181" t="str">
        <f>IF(AB46="○","×",IF(AB46="△","△",IF(AB46="×","○","")))</f>
        <v>○</v>
      </c>
      <c r="Z48" s="182"/>
      <c r="AA48" s="183"/>
      <c r="AB48" s="184"/>
      <c r="AC48" s="185"/>
      <c r="AD48" s="186"/>
      <c r="AF48" s="12"/>
    </row>
    <row r="49" spans="3:32" ht="14.25" customHeight="1" thickBot="1">
      <c r="C49" s="199"/>
      <c r="D49" s="201"/>
      <c r="E49" s="217"/>
      <c r="F49" s="203"/>
      <c r="G49" s="205"/>
      <c r="H49" s="205"/>
      <c r="I49" s="205"/>
      <c r="J49" s="207"/>
      <c r="K49" s="209"/>
      <c r="L49" s="102" t="s">
        <v>181</v>
      </c>
      <c r="M49" s="147">
        <f>IF(SUM(P49:AD49)=0,"",SUM(R49,U49,X49,AA49,AD49))</f>
        <v>28</v>
      </c>
      <c r="N49" s="228"/>
      <c r="O49" s="99"/>
      <c r="P49" s="138">
        <f>IF(AD41="","",AD41)</f>
        <v>6</v>
      </c>
      <c r="Q49" s="139" t="s">
        <v>103</v>
      </c>
      <c r="R49" s="140">
        <f>IF(AB41="","",AB41)</f>
        <v>9</v>
      </c>
      <c r="S49" s="138">
        <f>IF(AD43="","",AD43)</f>
        <v>8</v>
      </c>
      <c r="T49" s="139" t="s">
        <v>103</v>
      </c>
      <c r="U49" s="140">
        <f>IF(AB43="","",AB43)</f>
        <v>8</v>
      </c>
      <c r="V49" s="138">
        <f>IF(AD45="","",AD45)</f>
        <v>11</v>
      </c>
      <c r="W49" s="139" t="s">
        <v>103</v>
      </c>
      <c r="X49" s="140">
        <f>IF(AB45="","",AB45)</f>
        <v>5</v>
      </c>
      <c r="Y49" s="138">
        <f>IF(AD47="","",AD47)</f>
        <v>7</v>
      </c>
      <c r="Z49" s="139" t="s">
        <v>103</v>
      </c>
      <c r="AA49" s="140">
        <f>IF(AB47="","",AB47)</f>
        <v>6</v>
      </c>
      <c r="AB49" s="187"/>
      <c r="AC49" s="188"/>
      <c r="AD49" s="189"/>
      <c r="AF49" s="12"/>
    </row>
    <row r="50" spans="3:32" ht="14.25" thickBot="1"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103"/>
      <c r="AD50" s="103"/>
      <c r="AF50" s="12"/>
    </row>
    <row r="51" spans="3:32" ht="14.25" thickBot="1">
      <c r="C51" s="95"/>
      <c r="D51" s="111" t="s">
        <v>262</v>
      </c>
      <c r="E51" s="111"/>
      <c r="F51" s="212" t="s">
        <v>173</v>
      </c>
      <c r="G51" s="213"/>
      <c r="H51" s="213"/>
      <c r="I51" s="213"/>
      <c r="J51" s="214"/>
      <c r="K51" s="97" t="s">
        <v>174</v>
      </c>
      <c r="L51" s="212" t="s">
        <v>175</v>
      </c>
      <c r="M51" s="215"/>
      <c r="N51" s="98" t="s">
        <v>176</v>
      </c>
      <c r="O51" s="99"/>
      <c r="P51" s="212">
        <f>+C52</f>
        <v>21</v>
      </c>
      <c r="Q51" s="219"/>
      <c r="R51" s="220"/>
      <c r="S51" s="212">
        <f>C54</f>
        <v>22</v>
      </c>
      <c r="T51" s="219"/>
      <c r="U51" s="220"/>
      <c r="V51" s="212">
        <f>C56</f>
        <v>23</v>
      </c>
      <c r="W51" s="219"/>
      <c r="X51" s="220"/>
      <c r="Y51" s="212">
        <f>C58</f>
        <v>24</v>
      </c>
      <c r="Z51" s="219"/>
      <c r="AA51" s="220"/>
      <c r="AB51" s="226"/>
      <c r="AC51" s="225"/>
      <c r="AD51" s="225"/>
      <c r="AF51" s="12"/>
    </row>
    <row r="52" spans="3:32" ht="14.25" customHeight="1" thickBot="1">
      <c r="C52" s="198">
        <v>21</v>
      </c>
      <c r="D52" s="200" t="s">
        <v>263</v>
      </c>
      <c r="E52" s="216" t="s">
        <v>217</v>
      </c>
      <c r="F52" s="202">
        <f>IF(SUM(P53:AD53)=0,"",COUNTIF($P52:$AD52,"○"))</f>
        <v>3</v>
      </c>
      <c r="G52" s="204" t="s">
        <v>179</v>
      </c>
      <c r="H52" s="204">
        <f>IF(SUM(P53:AD53)=0,"",COUNTIF($P52:$AD52,"△"))</f>
        <v>0</v>
      </c>
      <c r="I52" s="204" t="s">
        <v>179</v>
      </c>
      <c r="J52" s="206">
        <f>IF(SUM(P53:AD53)=0,"",COUNTIF($P52:$AD52,"×"))</f>
        <v>0</v>
      </c>
      <c r="K52" s="208">
        <f>IF(SUM(P53:AD53)=0,"",F52*2+H52)</f>
        <v>6</v>
      </c>
      <c r="L52" s="100" t="s">
        <v>180</v>
      </c>
      <c r="M52" s="101">
        <f>IF(SUM(P53:AD53)=0,"",SUM(P53,S53,V53,Y53,AB53))</f>
        <v>33</v>
      </c>
      <c r="N52" s="210">
        <v>1</v>
      </c>
      <c r="O52" s="99"/>
      <c r="P52" s="211"/>
      <c r="Q52" s="211"/>
      <c r="R52" s="211"/>
      <c r="S52" s="181" t="str">
        <f>IF(S53+U53&gt;0,IF(S53&gt;U53,"○",IF(S53&lt;U53,"×","△")),"")</f>
        <v>○</v>
      </c>
      <c r="T52" s="190"/>
      <c r="U52" s="191"/>
      <c r="V52" s="181" t="str">
        <f>IF(V53+X53&gt;0,IF(V53&gt;X53,"○",IF(V53&lt;X53,"×","△")),"")</f>
        <v>○</v>
      </c>
      <c r="W52" s="190"/>
      <c r="X52" s="191"/>
      <c r="Y52" s="181" t="str">
        <f>IF(Y53+AA53&gt;0,IF(Y53&gt;AA53,"○",IF(Y53&lt;AA53,"×","△")),"")</f>
        <v>○</v>
      </c>
      <c r="Z52" s="190"/>
      <c r="AA52" s="191"/>
      <c r="AB52" s="223"/>
      <c r="AC52" s="224"/>
      <c r="AD52" s="224"/>
      <c r="AF52" s="12"/>
    </row>
    <row r="53" spans="3:32" ht="14.25" customHeight="1" thickBot="1">
      <c r="C53" s="199"/>
      <c r="D53" s="201"/>
      <c r="E53" s="217"/>
      <c r="F53" s="203"/>
      <c r="G53" s="205"/>
      <c r="H53" s="205"/>
      <c r="I53" s="205"/>
      <c r="J53" s="207"/>
      <c r="K53" s="209"/>
      <c r="L53" s="102" t="s">
        <v>181</v>
      </c>
      <c r="M53" s="147">
        <f>IF(SUM(P53:AD53)=0,"",SUM(R53,U53,X53,AA53,AD53))</f>
        <v>14</v>
      </c>
      <c r="N53" s="210"/>
      <c r="O53" s="99"/>
      <c r="P53" s="211"/>
      <c r="Q53" s="211"/>
      <c r="R53" s="211"/>
      <c r="S53" s="132">
        <v>11</v>
      </c>
      <c r="T53" s="133" t="s">
        <v>102</v>
      </c>
      <c r="U53" s="134">
        <v>3</v>
      </c>
      <c r="V53" s="132">
        <v>11</v>
      </c>
      <c r="W53" s="133" t="s">
        <v>102</v>
      </c>
      <c r="X53" s="135">
        <v>4</v>
      </c>
      <c r="Y53" s="132">
        <v>11</v>
      </c>
      <c r="Z53" s="136" t="s">
        <v>103</v>
      </c>
      <c r="AA53" s="134">
        <v>7</v>
      </c>
      <c r="AB53" s="104"/>
      <c r="AC53" s="105"/>
      <c r="AD53" s="130"/>
      <c r="AF53" s="12"/>
    </row>
    <row r="54" spans="3:32" ht="14.25" customHeight="1" thickBot="1">
      <c r="C54" s="198">
        <v>22</v>
      </c>
      <c r="D54" s="200" t="s">
        <v>264</v>
      </c>
      <c r="E54" s="216" t="s">
        <v>221</v>
      </c>
      <c r="F54" s="202">
        <f>IF(SUM(P55:AD55)=0,"",COUNTIF($P54:$AD54,"○"))</f>
        <v>2</v>
      </c>
      <c r="G54" s="204" t="s">
        <v>179</v>
      </c>
      <c r="H54" s="204">
        <f>IF(SUM(P55:AD55)=0,"",COUNTIF($P54:$AD54,"△"))</f>
        <v>0</v>
      </c>
      <c r="I54" s="204" t="s">
        <v>179</v>
      </c>
      <c r="J54" s="206">
        <f>IF(SUM(P55:AD55)=0,"",COUNTIF($P54:$AD54,"×"))</f>
        <v>1</v>
      </c>
      <c r="K54" s="208">
        <f>IF(SUM(P55:AD55)=0,"",F54*2+H54)</f>
        <v>4</v>
      </c>
      <c r="L54" s="100" t="s">
        <v>180</v>
      </c>
      <c r="M54" s="101">
        <f>IF(SUM(P55:AD55)=0,"",SUM(P55,S55,V55,Y55,AB55))</f>
        <v>22</v>
      </c>
      <c r="N54" s="210">
        <v>2</v>
      </c>
      <c r="O54" s="99"/>
      <c r="P54" s="181" t="str">
        <f>IF(S52="○","×",IF(S52="△","△",IF(S52="×","○","")))</f>
        <v>×</v>
      </c>
      <c r="Q54" s="182"/>
      <c r="R54" s="183"/>
      <c r="S54" s="192"/>
      <c r="T54" s="193"/>
      <c r="U54" s="194"/>
      <c r="V54" s="181" t="str">
        <f>IF(V55+X55&gt;0,IF(V55&gt;X55,"○",IF(V55&lt;X55,"×","△")),"")</f>
        <v>○</v>
      </c>
      <c r="W54" s="190"/>
      <c r="X54" s="191"/>
      <c r="Y54" s="181" t="str">
        <f>IF(Y55+AA55&gt;0,IF(Y55&gt;AA55,"○",IF(Y55&lt;AA55,"×","△")),"")</f>
        <v>○</v>
      </c>
      <c r="Z54" s="190"/>
      <c r="AA54" s="191"/>
      <c r="AB54" s="223"/>
      <c r="AC54" s="224"/>
      <c r="AD54" s="224"/>
      <c r="AF54" s="12"/>
    </row>
    <row r="55" spans="3:32" ht="14.25" customHeight="1" thickBot="1">
      <c r="C55" s="199"/>
      <c r="D55" s="201"/>
      <c r="E55" s="217"/>
      <c r="F55" s="203"/>
      <c r="G55" s="205"/>
      <c r="H55" s="205"/>
      <c r="I55" s="205"/>
      <c r="J55" s="207"/>
      <c r="K55" s="209"/>
      <c r="L55" s="102" t="s">
        <v>181</v>
      </c>
      <c r="M55" s="147">
        <f>IF(SUM(P55:AD55)=0,"",SUM(R55,U55,X55,AA55,AD55))</f>
        <v>22</v>
      </c>
      <c r="N55" s="210"/>
      <c r="O55" s="99"/>
      <c r="P55" s="138">
        <f>IF(U53="","",U53)</f>
        <v>3</v>
      </c>
      <c r="Q55" s="139" t="s">
        <v>103</v>
      </c>
      <c r="R55" s="140">
        <f>IF(S53="","",S53)</f>
        <v>11</v>
      </c>
      <c r="S55" s="195"/>
      <c r="T55" s="196"/>
      <c r="U55" s="197"/>
      <c r="V55" s="141">
        <v>8</v>
      </c>
      <c r="W55" s="139" t="s">
        <v>103</v>
      </c>
      <c r="X55" s="142">
        <v>6</v>
      </c>
      <c r="Y55" s="141">
        <v>11</v>
      </c>
      <c r="Z55" s="139" t="s">
        <v>103</v>
      </c>
      <c r="AA55" s="143">
        <v>5</v>
      </c>
      <c r="AB55" s="104"/>
      <c r="AC55" s="105"/>
      <c r="AD55" s="130"/>
      <c r="AF55" s="12"/>
    </row>
    <row r="56" spans="3:32" ht="14.25" customHeight="1" thickBot="1">
      <c r="C56" s="198">
        <v>23</v>
      </c>
      <c r="D56" s="200" t="s">
        <v>265</v>
      </c>
      <c r="E56" s="216" t="s">
        <v>216</v>
      </c>
      <c r="F56" s="202">
        <f>IF(SUM(P57:AD57)=0,"",COUNTIF($P56:$AD56,"○"))</f>
        <v>0</v>
      </c>
      <c r="G56" s="204" t="s">
        <v>179</v>
      </c>
      <c r="H56" s="204">
        <f>IF(SUM(P57:AD57)=0,"",COUNTIF($P56:$AD56,"△"))</f>
        <v>0</v>
      </c>
      <c r="I56" s="204" t="s">
        <v>179</v>
      </c>
      <c r="J56" s="206">
        <f>IF(SUM(P57:AD57)=0,"",COUNTIF($P56:$AD56,"×"))</f>
        <v>3</v>
      </c>
      <c r="K56" s="208">
        <f>IF(SUM(P57:AD57)=0,"",F56*2+H56)</f>
        <v>0</v>
      </c>
      <c r="L56" s="100" t="s">
        <v>180</v>
      </c>
      <c r="M56" s="101">
        <f>IF(SUM(P57:AD57)=0,"",SUM(P57,S57,V57,Y57,AB57))</f>
        <v>16</v>
      </c>
      <c r="N56" s="210">
        <v>4</v>
      </c>
      <c r="O56" s="99"/>
      <c r="P56" s="181" t="str">
        <f>IF(V52="○","×",IF(V52="△","△",IF(V52="×","○","")))</f>
        <v>×</v>
      </c>
      <c r="Q56" s="182"/>
      <c r="R56" s="183"/>
      <c r="S56" s="181" t="str">
        <f>IF(V54="○","×",IF(V54="△","△",IF(V54="×","○","")))</f>
        <v>×</v>
      </c>
      <c r="T56" s="182"/>
      <c r="U56" s="183"/>
      <c r="V56" s="192"/>
      <c r="W56" s="193"/>
      <c r="X56" s="194"/>
      <c r="Y56" s="181" t="str">
        <f>IF(Y57+AA57&gt;0,IF(Y57&gt;AA57,"○",IF(Y57&lt;AA57,"×","△")),"")</f>
        <v>×</v>
      </c>
      <c r="Z56" s="190"/>
      <c r="AA56" s="191"/>
      <c r="AB56" s="223"/>
      <c r="AC56" s="224"/>
      <c r="AD56" s="224"/>
      <c r="AF56" s="12"/>
    </row>
    <row r="57" spans="3:32" ht="14.25" customHeight="1" thickBot="1">
      <c r="C57" s="199"/>
      <c r="D57" s="201"/>
      <c r="E57" s="217"/>
      <c r="F57" s="203"/>
      <c r="G57" s="205"/>
      <c r="H57" s="205"/>
      <c r="I57" s="205"/>
      <c r="J57" s="207"/>
      <c r="K57" s="209"/>
      <c r="L57" s="102" t="s">
        <v>181</v>
      </c>
      <c r="M57" s="147">
        <f>IF(SUM(P57:AD57)=0,"",SUM(R57,U57,X57,AA57,AD57))</f>
        <v>27</v>
      </c>
      <c r="N57" s="210"/>
      <c r="O57" s="99"/>
      <c r="P57" s="138">
        <f>IF(X53="","",X53)</f>
        <v>4</v>
      </c>
      <c r="Q57" s="139" t="s">
        <v>103</v>
      </c>
      <c r="R57" s="140">
        <f>IF(V53="","",V53)</f>
        <v>11</v>
      </c>
      <c r="S57" s="138">
        <f>IF(X55="","",X55)</f>
        <v>6</v>
      </c>
      <c r="T57" s="139" t="s">
        <v>103</v>
      </c>
      <c r="U57" s="140">
        <f>IF(V55="","",V55)</f>
        <v>8</v>
      </c>
      <c r="V57" s="195"/>
      <c r="W57" s="196"/>
      <c r="X57" s="197"/>
      <c r="Y57" s="144">
        <v>6</v>
      </c>
      <c r="Z57" s="139" t="s">
        <v>103</v>
      </c>
      <c r="AA57" s="145">
        <v>8</v>
      </c>
      <c r="AB57" s="106"/>
      <c r="AC57" s="105"/>
      <c r="AD57" s="131"/>
      <c r="AF57" s="12"/>
    </row>
    <row r="58" spans="3:32" ht="14.25" customHeight="1" thickBot="1">
      <c r="C58" s="198">
        <v>24</v>
      </c>
      <c r="D58" s="200" t="s">
        <v>266</v>
      </c>
      <c r="E58" s="216" t="s">
        <v>216</v>
      </c>
      <c r="F58" s="202">
        <f>IF(SUM(P59:AD59)=0,"",COUNTIF($P58:$AD58,"○"))</f>
        <v>1</v>
      </c>
      <c r="G58" s="204" t="s">
        <v>179</v>
      </c>
      <c r="H58" s="204">
        <f>IF(SUM(P59:AD59)=0,"",COUNTIF($P58:$AD58,"△"))</f>
        <v>0</v>
      </c>
      <c r="I58" s="204" t="s">
        <v>179</v>
      </c>
      <c r="J58" s="206">
        <f>IF(SUM(P59:AD59)=0,"",COUNTIF($P58:$AD58,"×"))</f>
        <v>2</v>
      </c>
      <c r="K58" s="208">
        <f>IF(SUM(P59:AD59)=0,"",F58*2+H58)</f>
        <v>2</v>
      </c>
      <c r="L58" s="100" t="s">
        <v>180</v>
      </c>
      <c r="M58" s="101">
        <f>IF(SUM(P59:AD59)=0,"",SUM(P59,S59,V59,Y59,AB59))</f>
        <v>20</v>
      </c>
      <c r="N58" s="210">
        <v>3</v>
      </c>
      <c r="O58" s="99"/>
      <c r="P58" s="181" t="str">
        <f>IF(Y52="○","×",IF(Y52="△","△",IF(Y52="×","○","")))</f>
        <v>×</v>
      </c>
      <c r="Q58" s="182"/>
      <c r="R58" s="183"/>
      <c r="S58" s="181" t="str">
        <f>IF(Y54="○","×",IF(Y54="△","△",IF(Y54="×","○","")))</f>
        <v>×</v>
      </c>
      <c r="T58" s="182"/>
      <c r="U58" s="183"/>
      <c r="V58" s="181" t="str">
        <f>IF(Y56="○","×",IF(Y56="△","△",IF(Y56="×","○","")))</f>
        <v>○</v>
      </c>
      <c r="W58" s="182"/>
      <c r="X58" s="183"/>
      <c r="Y58" s="184"/>
      <c r="Z58" s="185"/>
      <c r="AA58" s="186"/>
      <c r="AB58" s="223"/>
      <c r="AC58" s="224"/>
      <c r="AD58" s="224"/>
      <c r="AF58" s="12"/>
    </row>
    <row r="59" spans="3:32" ht="14.25" customHeight="1" thickBot="1">
      <c r="C59" s="199"/>
      <c r="D59" s="201"/>
      <c r="E59" s="217"/>
      <c r="F59" s="203"/>
      <c r="G59" s="205"/>
      <c r="H59" s="205"/>
      <c r="I59" s="205"/>
      <c r="J59" s="207"/>
      <c r="K59" s="209"/>
      <c r="L59" s="102" t="s">
        <v>181</v>
      </c>
      <c r="M59" s="147">
        <f>IF(SUM(P59:AD59)=0,"",SUM(R59,U59,X59,AA59,AD59))</f>
        <v>28</v>
      </c>
      <c r="N59" s="210"/>
      <c r="O59" s="99"/>
      <c r="P59" s="138">
        <f>IF(AA53="","",AA53)</f>
        <v>7</v>
      </c>
      <c r="Q59" s="139" t="s">
        <v>103</v>
      </c>
      <c r="R59" s="140">
        <f>IF(Y53="","",Y53)</f>
        <v>11</v>
      </c>
      <c r="S59" s="138">
        <f>IF(AA55="","",AA55)</f>
        <v>5</v>
      </c>
      <c r="T59" s="139" t="s">
        <v>103</v>
      </c>
      <c r="U59" s="140">
        <f>IF(Y55="","",Y55)</f>
        <v>11</v>
      </c>
      <c r="V59" s="138">
        <f>IF(AA57="","",AA57)</f>
        <v>8</v>
      </c>
      <c r="W59" s="139" t="s">
        <v>103</v>
      </c>
      <c r="X59" s="140">
        <f>IF(Y57="","",Y57)</f>
        <v>6</v>
      </c>
      <c r="Y59" s="187"/>
      <c r="Z59" s="188"/>
      <c r="AA59" s="189"/>
      <c r="AB59" s="106"/>
      <c r="AC59" s="105"/>
      <c r="AD59" s="131"/>
      <c r="AF59" s="12"/>
    </row>
    <row r="60" spans="3:32" ht="14.25" thickBot="1"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107"/>
      <c r="AD60" s="90"/>
      <c r="AF60" s="12"/>
    </row>
    <row r="61" spans="3:32" ht="14.25" thickBot="1">
      <c r="C61" s="95"/>
      <c r="D61" s="111" t="s">
        <v>267</v>
      </c>
      <c r="E61" s="111"/>
      <c r="F61" s="212" t="s">
        <v>173</v>
      </c>
      <c r="G61" s="213"/>
      <c r="H61" s="213"/>
      <c r="I61" s="213"/>
      <c r="J61" s="214"/>
      <c r="K61" s="97" t="s">
        <v>174</v>
      </c>
      <c r="L61" s="212" t="s">
        <v>175</v>
      </c>
      <c r="M61" s="215"/>
      <c r="N61" s="98" t="s">
        <v>176</v>
      </c>
      <c r="O61" s="99"/>
      <c r="P61" s="212">
        <v>25</v>
      </c>
      <c r="Q61" s="219"/>
      <c r="R61" s="220"/>
      <c r="S61" s="212">
        <v>26</v>
      </c>
      <c r="T61" s="219"/>
      <c r="U61" s="220"/>
      <c r="V61" s="212">
        <v>27</v>
      </c>
      <c r="W61" s="219"/>
      <c r="X61" s="220"/>
      <c r="Y61" s="212">
        <v>28</v>
      </c>
      <c r="Z61" s="219"/>
      <c r="AA61" s="220"/>
      <c r="AB61" s="222"/>
      <c r="AC61" s="225"/>
      <c r="AD61" s="225"/>
      <c r="AF61" s="12"/>
    </row>
    <row r="62" spans="3:32" ht="14.25" customHeight="1" thickBot="1">
      <c r="C62" s="198">
        <v>25</v>
      </c>
      <c r="D62" s="200" t="s">
        <v>268</v>
      </c>
      <c r="E62" s="216" t="s">
        <v>222</v>
      </c>
      <c r="F62" s="202">
        <f>IF(SUM(P63:AD63)=0,"",COUNTIF($P62:$AD62,"○"))</f>
        <v>1</v>
      </c>
      <c r="G62" s="204" t="s">
        <v>179</v>
      </c>
      <c r="H62" s="204">
        <f>IF(SUM(P63:AD63)=0,"",COUNTIF($P62:$AD62,"△"))</f>
        <v>0</v>
      </c>
      <c r="I62" s="204" t="s">
        <v>179</v>
      </c>
      <c r="J62" s="206">
        <f>IF(SUM(P63:AD63)=0,"",COUNTIF($P62:$AD62,"×"))</f>
        <v>2</v>
      </c>
      <c r="K62" s="208">
        <f>IF(SUM(P63:AD63)=0,"",F62*2+H62)</f>
        <v>2</v>
      </c>
      <c r="L62" s="100" t="s">
        <v>180</v>
      </c>
      <c r="M62" s="101">
        <f>IF(SUM(P63:AD63)=0,"",SUM(P63,S63,V63,Y63,AB63))</f>
        <v>25</v>
      </c>
      <c r="N62" s="210">
        <v>3</v>
      </c>
      <c r="O62" s="99"/>
      <c r="P62" s="211"/>
      <c r="Q62" s="211"/>
      <c r="R62" s="211"/>
      <c r="S62" s="181" t="str">
        <f>IF(S63+U63&gt;0,IF(S63&gt;U63,"○",IF(S63&lt;U63,"×","△")),"")</f>
        <v>×</v>
      </c>
      <c r="T62" s="190"/>
      <c r="U62" s="191"/>
      <c r="V62" s="181" t="str">
        <f>IF(V63+X63&gt;0,IF(V63&gt;X63,"○",IF(V63&lt;X63,"×","△")),"")</f>
        <v>×</v>
      </c>
      <c r="W62" s="190"/>
      <c r="X62" s="191"/>
      <c r="Y62" s="181" t="str">
        <f>IF(Y63+AA63&gt;0,IF(Y63&gt;AA63,"○",IF(Y63&lt;AA63,"×","△")),"")</f>
        <v>○</v>
      </c>
      <c r="Z62" s="190"/>
      <c r="AA62" s="191"/>
      <c r="AB62" s="221"/>
      <c r="AC62" s="222"/>
      <c r="AD62" s="222"/>
      <c r="AF62" s="12"/>
    </row>
    <row r="63" spans="3:32" ht="14.25" customHeight="1" thickBot="1">
      <c r="C63" s="199"/>
      <c r="D63" s="201"/>
      <c r="E63" s="217"/>
      <c r="F63" s="203"/>
      <c r="G63" s="205"/>
      <c r="H63" s="205"/>
      <c r="I63" s="205"/>
      <c r="J63" s="207"/>
      <c r="K63" s="209"/>
      <c r="L63" s="102" t="s">
        <v>181</v>
      </c>
      <c r="M63" s="147">
        <f>IF(SUM(P63:AD63)=0,"",SUM(R63,U63,X63,AA63,AD63))</f>
        <v>23</v>
      </c>
      <c r="N63" s="210"/>
      <c r="O63" s="99"/>
      <c r="P63" s="211"/>
      <c r="Q63" s="211"/>
      <c r="R63" s="211"/>
      <c r="S63" s="132">
        <v>8</v>
      </c>
      <c r="T63" s="133" t="s">
        <v>102</v>
      </c>
      <c r="U63" s="134">
        <v>10</v>
      </c>
      <c r="V63" s="132">
        <v>6</v>
      </c>
      <c r="W63" s="133" t="s">
        <v>102</v>
      </c>
      <c r="X63" s="135">
        <v>9</v>
      </c>
      <c r="Y63" s="132">
        <v>11</v>
      </c>
      <c r="Z63" s="136" t="s">
        <v>103</v>
      </c>
      <c r="AA63" s="134">
        <v>4</v>
      </c>
      <c r="AB63" s="108"/>
      <c r="AC63" s="109"/>
      <c r="AD63" s="108"/>
      <c r="AF63" s="12"/>
    </row>
    <row r="64" spans="3:32" ht="15" customHeight="1" thickBot="1">
      <c r="C64" s="198">
        <v>26</v>
      </c>
      <c r="D64" s="200" t="s">
        <v>269</v>
      </c>
      <c r="E64" s="216" t="s">
        <v>218</v>
      </c>
      <c r="F64" s="202">
        <f>IF(SUM(P65:AD65)=0,"",COUNTIF($P64:$AD64,"○"))</f>
        <v>3</v>
      </c>
      <c r="G64" s="204" t="s">
        <v>179</v>
      </c>
      <c r="H64" s="204">
        <f>IF(SUM(P65:AD65)=0,"",COUNTIF($P64:$AD64,"△"))</f>
        <v>0</v>
      </c>
      <c r="I64" s="204" t="s">
        <v>179</v>
      </c>
      <c r="J64" s="206">
        <f>IF(SUM(P65:AD65)=0,"",COUNTIF($P64:$AD64,"×"))</f>
        <v>0</v>
      </c>
      <c r="K64" s="208">
        <f>IF(SUM(P65:AD65)=0,"",F64*2+H64)</f>
        <v>6</v>
      </c>
      <c r="L64" s="100" t="s">
        <v>180</v>
      </c>
      <c r="M64" s="101">
        <f>IF(SUM(P65:AD65)=0,"",SUM(P65,S65,V65,Y65,AB65))</f>
        <v>31</v>
      </c>
      <c r="N64" s="210">
        <v>1</v>
      </c>
      <c r="O64" s="99"/>
      <c r="P64" s="181" t="str">
        <f>IF(S62="○","×",IF(S62="△","△",IF(S62="×","○","")))</f>
        <v>○</v>
      </c>
      <c r="Q64" s="182"/>
      <c r="R64" s="183"/>
      <c r="S64" s="192"/>
      <c r="T64" s="193"/>
      <c r="U64" s="194"/>
      <c r="V64" s="181" t="str">
        <f>IF(V65+X65&gt;0,IF(V65&gt;X65,"○",IF(V65&lt;X65,"×","△")),"")</f>
        <v>○</v>
      </c>
      <c r="W64" s="190"/>
      <c r="X64" s="191"/>
      <c r="Y64" s="181" t="str">
        <f>IF(Y65+AA65&gt;0,IF(Y65&gt;AA65,"○",IF(Y65&lt;AA65,"×","△")),"")</f>
        <v>○</v>
      </c>
      <c r="Z64" s="190"/>
      <c r="AA64" s="191"/>
      <c r="AB64" s="221"/>
      <c r="AC64" s="222"/>
      <c r="AD64" s="222"/>
      <c r="AF64" s="12"/>
    </row>
    <row r="65" spans="3:32" ht="15" customHeight="1" thickBot="1">
      <c r="C65" s="199"/>
      <c r="D65" s="201"/>
      <c r="E65" s="217"/>
      <c r="F65" s="203"/>
      <c r="G65" s="205"/>
      <c r="H65" s="205"/>
      <c r="I65" s="205"/>
      <c r="J65" s="207"/>
      <c r="K65" s="209"/>
      <c r="L65" s="102" t="s">
        <v>181</v>
      </c>
      <c r="M65" s="147">
        <f>IF(SUM(P65:AD65)=0,"",SUM(R65,U65,X65,AA65,AD65))</f>
        <v>13</v>
      </c>
      <c r="N65" s="210"/>
      <c r="O65" s="99"/>
      <c r="P65" s="138">
        <f>IF(U63="","",U63)</f>
        <v>10</v>
      </c>
      <c r="Q65" s="139" t="s">
        <v>103</v>
      </c>
      <c r="R65" s="140">
        <f>IF(S63="","",S63)</f>
        <v>8</v>
      </c>
      <c r="S65" s="195"/>
      <c r="T65" s="196"/>
      <c r="U65" s="197"/>
      <c r="V65" s="141">
        <v>10</v>
      </c>
      <c r="W65" s="139" t="s">
        <v>103</v>
      </c>
      <c r="X65" s="142">
        <v>4</v>
      </c>
      <c r="Y65" s="141">
        <v>11</v>
      </c>
      <c r="Z65" s="139" t="s">
        <v>103</v>
      </c>
      <c r="AA65" s="143">
        <v>1</v>
      </c>
      <c r="AB65" s="108"/>
      <c r="AC65" s="109"/>
      <c r="AD65" s="108"/>
      <c r="AF65" s="12"/>
    </row>
    <row r="66" spans="3:32" ht="15" customHeight="1" thickBot="1">
      <c r="C66" s="198">
        <v>27</v>
      </c>
      <c r="D66" s="200" t="s">
        <v>270</v>
      </c>
      <c r="E66" s="216" t="s">
        <v>221</v>
      </c>
      <c r="F66" s="202">
        <f>IF(SUM(P67:AD67)=0,"",COUNTIF($P66:$AD66,"○"))</f>
        <v>2</v>
      </c>
      <c r="G66" s="204" t="s">
        <v>179</v>
      </c>
      <c r="H66" s="204">
        <f>IF(SUM(P67:AD67)=0,"",COUNTIF($P66:$AD66,"△"))</f>
        <v>0</v>
      </c>
      <c r="I66" s="204" t="s">
        <v>179</v>
      </c>
      <c r="J66" s="206">
        <f>IF(SUM(P67:AD67)=0,"",COUNTIF($P66:$AD66,"×"))</f>
        <v>1</v>
      </c>
      <c r="K66" s="208">
        <f>IF(SUM(P67:AD67)=0,"",F66*2+H66)</f>
        <v>4</v>
      </c>
      <c r="L66" s="100" t="s">
        <v>180</v>
      </c>
      <c r="M66" s="101">
        <f>IF(SUM(P67:AD67)=0,"",SUM(P67,S67,V67,Y67,AB67))</f>
        <v>22</v>
      </c>
      <c r="N66" s="210">
        <v>2</v>
      </c>
      <c r="O66" s="99"/>
      <c r="P66" s="181" t="str">
        <f>IF(V62="○","×",IF(V62="△","△",IF(V62="×","○","")))</f>
        <v>○</v>
      </c>
      <c r="Q66" s="182"/>
      <c r="R66" s="183"/>
      <c r="S66" s="181" t="str">
        <f>IF(V64="○","×",IF(V64="△","△",IF(V64="×","○","")))</f>
        <v>×</v>
      </c>
      <c r="T66" s="182"/>
      <c r="U66" s="183"/>
      <c r="V66" s="192"/>
      <c r="W66" s="193"/>
      <c r="X66" s="194"/>
      <c r="Y66" s="181" t="str">
        <f>IF(Y67+AA67&gt;0,IF(Y67&gt;AA67,"○",IF(Y67&lt;AA67,"×","△")),"")</f>
        <v>○</v>
      </c>
      <c r="Z66" s="190"/>
      <c r="AA66" s="191"/>
      <c r="AB66" s="221"/>
      <c r="AC66" s="222"/>
      <c r="AD66" s="222"/>
      <c r="AF66" s="12"/>
    </row>
    <row r="67" spans="3:32" ht="15" customHeight="1" thickBot="1">
      <c r="C67" s="199"/>
      <c r="D67" s="201"/>
      <c r="E67" s="217"/>
      <c r="F67" s="203"/>
      <c r="G67" s="205"/>
      <c r="H67" s="205"/>
      <c r="I67" s="205"/>
      <c r="J67" s="207"/>
      <c r="K67" s="209"/>
      <c r="L67" s="102" t="s">
        <v>181</v>
      </c>
      <c r="M67" s="147">
        <f>IF(SUM(P67:AD67)=0,"",SUM(R67,U67,X67,AA67,AD67))</f>
        <v>24</v>
      </c>
      <c r="N67" s="210"/>
      <c r="O67" s="99"/>
      <c r="P67" s="138">
        <f>IF(X63="","",X63)</f>
        <v>9</v>
      </c>
      <c r="Q67" s="139" t="s">
        <v>103</v>
      </c>
      <c r="R67" s="140">
        <f>IF(V63="","",V63)</f>
        <v>6</v>
      </c>
      <c r="S67" s="138">
        <f>IF(X65="","",X65)</f>
        <v>4</v>
      </c>
      <c r="T67" s="139" t="s">
        <v>103</v>
      </c>
      <c r="U67" s="140">
        <f>IF(V65="","",V65)</f>
        <v>10</v>
      </c>
      <c r="V67" s="195"/>
      <c r="W67" s="196"/>
      <c r="X67" s="197"/>
      <c r="Y67" s="144">
        <v>9</v>
      </c>
      <c r="Z67" s="139" t="s">
        <v>103</v>
      </c>
      <c r="AA67" s="145">
        <v>8</v>
      </c>
      <c r="AB67" s="110"/>
      <c r="AC67" s="109"/>
      <c r="AD67" s="110"/>
      <c r="AF67" s="12"/>
    </row>
    <row r="68" spans="3:32" ht="15" customHeight="1" thickBot="1">
      <c r="C68" s="198">
        <v>28</v>
      </c>
      <c r="D68" s="200" t="s">
        <v>271</v>
      </c>
      <c r="E68" s="216" t="s">
        <v>216</v>
      </c>
      <c r="F68" s="202">
        <f>IF(SUM(P69:AD69)=0,"",COUNTIF($P68:$AD68,"○"))</f>
        <v>0</v>
      </c>
      <c r="G68" s="204" t="s">
        <v>179</v>
      </c>
      <c r="H68" s="204">
        <f>IF(SUM(P69:AD69)=0,"",COUNTIF($P68:$AD68,"△"))</f>
        <v>0</v>
      </c>
      <c r="I68" s="204" t="s">
        <v>179</v>
      </c>
      <c r="J68" s="206">
        <f>IF(SUM(P69:AD69)=0,"",COUNTIF($P68:$AD68,"×"))</f>
        <v>3</v>
      </c>
      <c r="K68" s="208">
        <f>IF(SUM(P69:AD69)=0,"",F68*2+H68)</f>
        <v>0</v>
      </c>
      <c r="L68" s="100" t="s">
        <v>180</v>
      </c>
      <c r="M68" s="101">
        <f>IF(SUM(P69:AD69)=0,"",SUM(P69,S69,V69,Y69,AB69))</f>
        <v>13</v>
      </c>
      <c r="N68" s="210">
        <v>4</v>
      </c>
      <c r="O68" s="99"/>
      <c r="P68" s="181" t="str">
        <f>IF(Y62="○","×",IF(Y62="△","△",IF(Y62="×","○","")))</f>
        <v>×</v>
      </c>
      <c r="Q68" s="182"/>
      <c r="R68" s="183"/>
      <c r="S68" s="181" t="str">
        <f>IF(Y64="○","×",IF(Y64="△","△",IF(Y64="×","○","")))</f>
        <v>×</v>
      </c>
      <c r="T68" s="182"/>
      <c r="U68" s="183"/>
      <c r="V68" s="181" t="str">
        <f>IF(Y66="○","×",IF(Y66="△","△",IF(Y66="×","○","")))</f>
        <v>×</v>
      </c>
      <c r="W68" s="182"/>
      <c r="X68" s="183"/>
      <c r="Y68" s="184"/>
      <c r="Z68" s="185"/>
      <c r="AA68" s="186"/>
      <c r="AB68" s="221"/>
      <c r="AC68" s="222"/>
      <c r="AD68" s="222"/>
      <c r="AF68" s="12"/>
    </row>
    <row r="69" spans="3:32" ht="15" customHeight="1" thickBot="1">
      <c r="C69" s="199"/>
      <c r="D69" s="201"/>
      <c r="E69" s="217"/>
      <c r="F69" s="203"/>
      <c r="G69" s="205"/>
      <c r="H69" s="205"/>
      <c r="I69" s="205"/>
      <c r="J69" s="207"/>
      <c r="K69" s="209"/>
      <c r="L69" s="102" t="s">
        <v>181</v>
      </c>
      <c r="M69" s="147">
        <f>IF(SUM(P69:AD69)=0,"",SUM(R69,U69,X69,AA69,AD69))</f>
        <v>31</v>
      </c>
      <c r="N69" s="210"/>
      <c r="O69" s="99"/>
      <c r="P69" s="138">
        <f>IF(AA63="","",AA63)</f>
        <v>4</v>
      </c>
      <c r="Q69" s="139" t="s">
        <v>103</v>
      </c>
      <c r="R69" s="140">
        <f>IF(Y63="","",Y63)</f>
        <v>11</v>
      </c>
      <c r="S69" s="138">
        <f>IF(AA65="","",AA65)</f>
        <v>1</v>
      </c>
      <c r="T69" s="139" t="s">
        <v>103</v>
      </c>
      <c r="U69" s="140">
        <f>IF(Y65="","",Y65)</f>
        <v>11</v>
      </c>
      <c r="V69" s="138">
        <f>IF(AA67="","",AA67)</f>
        <v>8</v>
      </c>
      <c r="W69" s="139" t="s">
        <v>103</v>
      </c>
      <c r="X69" s="140">
        <f>IF(Y67="","",Y67)</f>
        <v>9</v>
      </c>
      <c r="Y69" s="187"/>
      <c r="Z69" s="188"/>
      <c r="AA69" s="189"/>
      <c r="AB69" s="110"/>
      <c r="AC69" s="109"/>
      <c r="AD69" s="110"/>
      <c r="AF69" s="12"/>
    </row>
    <row r="70" spans="3:32" ht="14.25" thickBot="1"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F70" s="12"/>
    </row>
    <row r="71" spans="3:32" ht="14.25" thickBot="1">
      <c r="C71" s="95"/>
      <c r="D71" s="111" t="s">
        <v>272</v>
      </c>
      <c r="E71" s="111"/>
      <c r="F71" s="212" t="s">
        <v>173</v>
      </c>
      <c r="G71" s="213"/>
      <c r="H71" s="213"/>
      <c r="I71" s="213"/>
      <c r="J71" s="214"/>
      <c r="K71" s="97" t="s">
        <v>174</v>
      </c>
      <c r="L71" s="212" t="s">
        <v>175</v>
      </c>
      <c r="M71" s="215"/>
      <c r="N71" s="98" t="s">
        <v>176</v>
      </c>
      <c r="O71" s="99"/>
      <c r="P71" s="212">
        <v>29</v>
      </c>
      <c r="Q71" s="219"/>
      <c r="R71" s="220"/>
      <c r="S71" s="212">
        <v>30</v>
      </c>
      <c r="T71" s="219"/>
      <c r="U71" s="220"/>
      <c r="V71" s="212">
        <v>31</v>
      </c>
      <c r="W71" s="219"/>
      <c r="X71" s="220"/>
      <c r="Y71" s="212">
        <v>32</v>
      </c>
      <c r="Z71" s="219"/>
      <c r="AA71" s="220"/>
      <c r="AB71" s="90"/>
      <c r="AC71" s="90"/>
      <c r="AD71" s="90"/>
      <c r="AF71" s="12"/>
    </row>
    <row r="72" spans="3:32" ht="15" customHeight="1" thickBot="1">
      <c r="C72" s="198">
        <v>29</v>
      </c>
      <c r="D72" s="200" t="s">
        <v>273</v>
      </c>
      <c r="E72" s="216" t="s">
        <v>223</v>
      </c>
      <c r="F72" s="202">
        <f>IF(SUM(P73:AD73)=0,"",COUNTIF($P72:$AD72,"○"))</f>
        <v>3</v>
      </c>
      <c r="G72" s="204" t="s">
        <v>179</v>
      </c>
      <c r="H72" s="204">
        <f>IF(SUM(P73:AD73)=0,"",COUNTIF($P72:$AD72,"△"))</f>
        <v>0</v>
      </c>
      <c r="I72" s="204" t="s">
        <v>179</v>
      </c>
      <c r="J72" s="206">
        <f>IF(SUM(P73:AD73)=0,"",COUNTIF($P72:$AD72,"×"))</f>
        <v>0</v>
      </c>
      <c r="K72" s="208">
        <f>IF(SUM(P73:AD73)=0,"",F72*2+H72)</f>
        <v>6</v>
      </c>
      <c r="L72" s="100" t="s">
        <v>180</v>
      </c>
      <c r="M72" s="101">
        <f>IF(SUM(P73:AD73)=0,"",SUM(P73,S73,V73,Y73,AB73))</f>
        <v>33</v>
      </c>
      <c r="N72" s="210">
        <v>1</v>
      </c>
      <c r="O72" s="99"/>
      <c r="P72" s="211"/>
      <c r="Q72" s="211"/>
      <c r="R72" s="211"/>
      <c r="S72" s="181" t="str">
        <f>IF(S73+U73&gt;0,IF(S73&gt;U73,"○",IF(S73&lt;U73,"×","△")),"")</f>
        <v>○</v>
      </c>
      <c r="T72" s="190"/>
      <c r="U72" s="191"/>
      <c r="V72" s="181" t="str">
        <f>IF(V73+X73&gt;0,IF(V73&gt;X73,"○",IF(V73&lt;X73,"×","△")),"")</f>
        <v>○</v>
      </c>
      <c r="W72" s="190"/>
      <c r="X72" s="191"/>
      <c r="Y72" s="181" t="str">
        <f>IF(Y73+AA73&gt;0,IF(Y73&gt;AA73,"○",IF(Y73&lt;AA73,"×","△")),"")</f>
        <v>○</v>
      </c>
      <c r="Z72" s="190"/>
      <c r="AA72" s="191"/>
      <c r="AB72" s="90"/>
      <c r="AC72" s="90"/>
      <c r="AD72" s="90"/>
      <c r="AF72" s="12"/>
    </row>
    <row r="73" spans="3:32" ht="15" customHeight="1" thickBot="1">
      <c r="C73" s="199"/>
      <c r="D73" s="201"/>
      <c r="E73" s="217"/>
      <c r="F73" s="203"/>
      <c r="G73" s="205"/>
      <c r="H73" s="205"/>
      <c r="I73" s="205"/>
      <c r="J73" s="207"/>
      <c r="K73" s="209"/>
      <c r="L73" s="102" t="s">
        <v>181</v>
      </c>
      <c r="M73" s="147">
        <f>IF(SUM(P73:AD73)=0,"",SUM(R73,U73,X73,AA73,AD73))</f>
        <v>8</v>
      </c>
      <c r="N73" s="210"/>
      <c r="O73" s="99"/>
      <c r="P73" s="211"/>
      <c r="Q73" s="211"/>
      <c r="R73" s="211"/>
      <c r="S73" s="132">
        <v>11</v>
      </c>
      <c r="T73" s="133" t="s">
        <v>102</v>
      </c>
      <c r="U73" s="134">
        <v>3</v>
      </c>
      <c r="V73" s="132">
        <v>11</v>
      </c>
      <c r="W73" s="133" t="s">
        <v>102</v>
      </c>
      <c r="X73" s="135">
        <v>3</v>
      </c>
      <c r="Y73" s="132">
        <v>11</v>
      </c>
      <c r="Z73" s="136" t="s">
        <v>103</v>
      </c>
      <c r="AA73" s="134">
        <v>2</v>
      </c>
      <c r="AB73" s="90"/>
      <c r="AC73" s="90"/>
      <c r="AD73" s="90"/>
      <c r="AF73" s="12"/>
    </row>
    <row r="74" spans="3:32" ht="15" customHeight="1" thickBot="1">
      <c r="C74" s="198">
        <v>30</v>
      </c>
      <c r="D74" s="200" t="s">
        <v>274</v>
      </c>
      <c r="E74" s="216" t="s">
        <v>221</v>
      </c>
      <c r="F74" s="202">
        <f>IF(SUM(P75:AD75)=0,"",COUNTIF($P74:$AD74,"○"))</f>
        <v>0</v>
      </c>
      <c r="G74" s="204" t="s">
        <v>179</v>
      </c>
      <c r="H74" s="204">
        <f>IF(SUM(P75:AD75)=0,"",COUNTIF($P74:$AD74,"△"))</f>
        <v>0</v>
      </c>
      <c r="I74" s="204" t="s">
        <v>179</v>
      </c>
      <c r="J74" s="206">
        <f>IF(SUM(P75:AD75)=0,"",COUNTIF($P74:$AD74,"×"))</f>
        <v>3</v>
      </c>
      <c r="K74" s="208">
        <f>IF(SUM(P75:AD75)=0,"",F74*2+H74)</f>
        <v>0</v>
      </c>
      <c r="L74" s="100" t="s">
        <v>180</v>
      </c>
      <c r="M74" s="101">
        <f>IF(SUM(P75:AD75)=0,"",SUM(P75,S75,V75,Y75,AB75))</f>
        <v>18</v>
      </c>
      <c r="N74" s="210">
        <v>4</v>
      </c>
      <c r="O74" s="99"/>
      <c r="P74" s="181" t="str">
        <f>IF(S72="○","×",IF(S72="△","△",IF(S72="×","○","")))</f>
        <v>×</v>
      </c>
      <c r="Q74" s="182"/>
      <c r="R74" s="183"/>
      <c r="S74" s="192"/>
      <c r="T74" s="193"/>
      <c r="U74" s="194"/>
      <c r="V74" s="181" t="str">
        <f>IF(V75+X75&gt;0,IF(V75&gt;X75,"○",IF(V75&lt;X75,"×","△")),"")</f>
        <v>×</v>
      </c>
      <c r="W74" s="190"/>
      <c r="X74" s="191"/>
      <c r="Y74" s="181" t="str">
        <f>IF(Y75+AA75&gt;0,IF(Y75&gt;AA75,"○",IF(Y75&lt;AA75,"×","△")),"")</f>
        <v>×</v>
      </c>
      <c r="Z74" s="190"/>
      <c r="AA74" s="191"/>
      <c r="AB74" s="90"/>
      <c r="AC74" s="90"/>
      <c r="AD74" s="90"/>
      <c r="AF74" s="12"/>
    </row>
    <row r="75" spans="3:32" ht="15" customHeight="1" thickBot="1">
      <c r="C75" s="199"/>
      <c r="D75" s="201"/>
      <c r="E75" s="217"/>
      <c r="F75" s="203"/>
      <c r="G75" s="205"/>
      <c r="H75" s="205"/>
      <c r="I75" s="205"/>
      <c r="J75" s="207"/>
      <c r="K75" s="209"/>
      <c r="L75" s="102" t="s">
        <v>181</v>
      </c>
      <c r="M75" s="147">
        <f>IF(SUM(P75:AD75)=0,"",SUM(R75,U75,X75,AA75,AD75))</f>
        <v>30</v>
      </c>
      <c r="N75" s="210"/>
      <c r="O75" s="99"/>
      <c r="P75" s="138">
        <f>IF(U73="","",U73)</f>
        <v>3</v>
      </c>
      <c r="Q75" s="139" t="s">
        <v>103</v>
      </c>
      <c r="R75" s="140">
        <f>IF(S73="","",S73)</f>
        <v>11</v>
      </c>
      <c r="S75" s="195"/>
      <c r="T75" s="196"/>
      <c r="U75" s="197"/>
      <c r="V75" s="141">
        <v>9</v>
      </c>
      <c r="W75" s="139" t="s">
        <v>103</v>
      </c>
      <c r="X75" s="142">
        <v>10</v>
      </c>
      <c r="Y75" s="141">
        <v>6</v>
      </c>
      <c r="Z75" s="139" t="s">
        <v>103</v>
      </c>
      <c r="AA75" s="143">
        <v>9</v>
      </c>
      <c r="AB75" s="90"/>
      <c r="AC75" s="90"/>
      <c r="AD75" s="90"/>
      <c r="AF75" s="12"/>
    </row>
    <row r="76" spans="3:32" ht="15" customHeight="1" thickBot="1">
      <c r="C76" s="198">
        <v>31</v>
      </c>
      <c r="D76" s="200" t="s">
        <v>275</v>
      </c>
      <c r="E76" s="216" t="s">
        <v>216</v>
      </c>
      <c r="F76" s="202">
        <f>IF(SUM(P77:AD77)=0,"",COUNTIF($P76:$AD76,"○"))</f>
        <v>1</v>
      </c>
      <c r="G76" s="204" t="s">
        <v>179</v>
      </c>
      <c r="H76" s="204">
        <f>IF(SUM(P77:AD77)=0,"",COUNTIF($P76:$AD76,"△"))</f>
        <v>0</v>
      </c>
      <c r="I76" s="204" t="s">
        <v>179</v>
      </c>
      <c r="J76" s="206">
        <f>IF(SUM(P77:AD77)=0,"",COUNTIF($P76:$AD76,"×"))</f>
        <v>2</v>
      </c>
      <c r="K76" s="208">
        <f>IF(SUM(P77:AD77)=0,"",F76*2+H76)</f>
        <v>2</v>
      </c>
      <c r="L76" s="100" t="s">
        <v>180</v>
      </c>
      <c r="M76" s="101">
        <f>IF(SUM(P77:AD77)=0,"",SUM(P77,S77,V77,Y77,AB77))</f>
        <v>17</v>
      </c>
      <c r="N76" s="210">
        <v>3</v>
      </c>
      <c r="O76" s="99"/>
      <c r="P76" s="181" t="str">
        <f>IF(V72="○","×",IF(V72="△","△",IF(V72="×","○","")))</f>
        <v>×</v>
      </c>
      <c r="Q76" s="182"/>
      <c r="R76" s="183"/>
      <c r="S76" s="181" t="str">
        <f>IF(V74="○","×",IF(V74="△","△",IF(V74="×","○","")))</f>
        <v>○</v>
      </c>
      <c r="T76" s="182"/>
      <c r="U76" s="183"/>
      <c r="V76" s="192"/>
      <c r="W76" s="193"/>
      <c r="X76" s="194"/>
      <c r="Y76" s="181" t="str">
        <f>IF(Y77+AA77&gt;0,IF(Y77&gt;AA77,"○",IF(Y77&lt;AA77,"×","△")),"")</f>
        <v>×</v>
      </c>
      <c r="Z76" s="190"/>
      <c r="AA76" s="191"/>
      <c r="AB76" s="90"/>
      <c r="AC76" s="90"/>
      <c r="AD76" s="90"/>
      <c r="AF76" s="12"/>
    </row>
    <row r="77" spans="3:32" ht="15" customHeight="1" thickBot="1">
      <c r="C77" s="199"/>
      <c r="D77" s="201"/>
      <c r="E77" s="217"/>
      <c r="F77" s="203"/>
      <c r="G77" s="205"/>
      <c r="H77" s="205"/>
      <c r="I77" s="205"/>
      <c r="J77" s="207"/>
      <c r="K77" s="209"/>
      <c r="L77" s="102" t="s">
        <v>181</v>
      </c>
      <c r="M77" s="147">
        <f>IF(SUM(P77:AD77)=0,"",SUM(R77,U77,X77,AA77,AD77))</f>
        <v>28</v>
      </c>
      <c r="N77" s="210"/>
      <c r="O77" s="99"/>
      <c r="P77" s="138">
        <f>IF(X73="","",X73)</f>
        <v>3</v>
      </c>
      <c r="Q77" s="139" t="s">
        <v>103</v>
      </c>
      <c r="R77" s="140">
        <f>IF(V73="","",V73)</f>
        <v>11</v>
      </c>
      <c r="S77" s="138">
        <f>IF(X75="","",X75)</f>
        <v>10</v>
      </c>
      <c r="T77" s="139" t="s">
        <v>103</v>
      </c>
      <c r="U77" s="140">
        <f>IF(V75="","",V75)</f>
        <v>9</v>
      </c>
      <c r="V77" s="195"/>
      <c r="W77" s="196"/>
      <c r="X77" s="197"/>
      <c r="Y77" s="144">
        <v>4</v>
      </c>
      <c r="Z77" s="139" t="s">
        <v>103</v>
      </c>
      <c r="AA77" s="145">
        <v>8</v>
      </c>
      <c r="AB77" s="90"/>
      <c r="AC77" s="90"/>
      <c r="AD77" s="90"/>
      <c r="AF77" s="12"/>
    </row>
    <row r="78" spans="3:32" ht="15" customHeight="1" thickBot="1">
      <c r="C78" s="198">
        <v>32</v>
      </c>
      <c r="D78" s="200" t="s">
        <v>276</v>
      </c>
      <c r="E78" s="216" t="s">
        <v>216</v>
      </c>
      <c r="F78" s="202">
        <f>IF(SUM(P79:AD79)=0,"",COUNTIF($P78:$AD78,"○"))</f>
        <v>2</v>
      </c>
      <c r="G78" s="204" t="s">
        <v>179</v>
      </c>
      <c r="H78" s="204">
        <f>IF(SUM(P79:AD79)=0,"",COUNTIF($P78:$AD78,"△"))</f>
        <v>0</v>
      </c>
      <c r="I78" s="204" t="s">
        <v>179</v>
      </c>
      <c r="J78" s="206">
        <f>IF(SUM(P79:AD79)=0,"",COUNTIF($P78:$AD78,"×"))</f>
        <v>1</v>
      </c>
      <c r="K78" s="208">
        <f>IF(SUM(P79:AD79)=0,"",F78*2+H78)</f>
        <v>4</v>
      </c>
      <c r="L78" s="100" t="s">
        <v>180</v>
      </c>
      <c r="M78" s="101">
        <f>IF(SUM(P79:AD79)=0,"",SUM(P79,S79,V79,Y79,AB79))</f>
        <v>19</v>
      </c>
      <c r="N78" s="210">
        <v>2</v>
      </c>
      <c r="O78" s="99"/>
      <c r="P78" s="181" t="str">
        <f>IF(Y72="○","×",IF(Y72="△","△",IF(Y72="×","○","")))</f>
        <v>×</v>
      </c>
      <c r="Q78" s="182"/>
      <c r="R78" s="183"/>
      <c r="S78" s="181" t="str">
        <f>IF(Y74="○","×",IF(Y74="△","△",IF(Y74="×","○","")))</f>
        <v>○</v>
      </c>
      <c r="T78" s="182"/>
      <c r="U78" s="183"/>
      <c r="V78" s="181" t="str">
        <f>IF(Y76="○","×",IF(Y76="△","△",IF(Y76="×","○","")))</f>
        <v>○</v>
      </c>
      <c r="W78" s="182"/>
      <c r="X78" s="183"/>
      <c r="Y78" s="184"/>
      <c r="Z78" s="185"/>
      <c r="AA78" s="186"/>
      <c r="AB78" s="90"/>
      <c r="AC78" s="90"/>
      <c r="AD78" s="90"/>
      <c r="AF78" s="12"/>
    </row>
    <row r="79" spans="3:32" ht="15" customHeight="1" thickBot="1">
      <c r="C79" s="199"/>
      <c r="D79" s="201"/>
      <c r="E79" s="217"/>
      <c r="F79" s="203"/>
      <c r="G79" s="205"/>
      <c r="H79" s="205"/>
      <c r="I79" s="205"/>
      <c r="J79" s="207"/>
      <c r="K79" s="209"/>
      <c r="L79" s="102" t="s">
        <v>181</v>
      </c>
      <c r="M79" s="147">
        <f>IF(SUM(P79:AD79)=0,"",SUM(R79,U79,X79,AA79,AD79))</f>
        <v>21</v>
      </c>
      <c r="N79" s="210"/>
      <c r="O79" s="99"/>
      <c r="P79" s="138">
        <f>IF(AA73="","",AA73)</f>
        <v>2</v>
      </c>
      <c r="Q79" s="139" t="s">
        <v>103</v>
      </c>
      <c r="R79" s="140">
        <f>IF(Y73="","",Y73)</f>
        <v>11</v>
      </c>
      <c r="S79" s="138">
        <f>IF(AA75="","",AA75)</f>
        <v>9</v>
      </c>
      <c r="T79" s="139" t="s">
        <v>103</v>
      </c>
      <c r="U79" s="140">
        <f>IF(Y75="","",Y75)</f>
        <v>6</v>
      </c>
      <c r="V79" s="138">
        <f>IF(AA77="","",AA77)</f>
        <v>8</v>
      </c>
      <c r="W79" s="139" t="s">
        <v>103</v>
      </c>
      <c r="X79" s="140">
        <f>IF(Y77="","",Y77)</f>
        <v>4</v>
      </c>
      <c r="Y79" s="187"/>
      <c r="Z79" s="188"/>
      <c r="AA79" s="189"/>
      <c r="AB79" s="90"/>
      <c r="AC79" s="90"/>
      <c r="AD79" s="90"/>
      <c r="AF79" s="12"/>
    </row>
    <row r="80" spans="3:32" ht="14.25" thickBot="1"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F80" s="12"/>
    </row>
    <row r="81" spans="3:32" ht="14.25" thickBot="1">
      <c r="C81" s="95"/>
      <c r="D81" s="111" t="s">
        <v>277</v>
      </c>
      <c r="E81" s="111"/>
      <c r="F81" s="212" t="s">
        <v>173</v>
      </c>
      <c r="G81" s="213"/>
      <c r="H81" s="213"/>
      <c r="I81" s="213"/>
      <c r="J81" s="214"/>
      <c r="K81" s="97" t="s">
        <v>174</v>
      </c>
      <c r="L81" s="212" t="s">
        <v>175</v>
      </c>
      <c r="M81" s="215"/>
      <c r="N81" s="98" t="s">
        <v>176</v>
      </c>
      <c r="O81" s="99"/>
      <c r="P81" s="212">
        <v>33</v>
      </c>
      <c r="Q81" s="219"/>
      <c r="R81" s="220"/>
      <c r="S81" s="212">
        <v>34</v>
      </c>
      <c r="T81" s="219"/>
      <c r="U81" s="220"/>
      <c r="V81" s="212">
        <v>35</v>
      </c>
      <c r="W81" s="219"/>
      <c r="X81" s="220"/>
      <c r="Y81" s="212">
        <v>36</v>
      </c>
      <c r="Z81" s="219"/>
      <c r="AA81" s="220"/>
      <c r="AB81" s="90"/>
      <c r="AC81" s="90"/>
      <c r="AD81" s="90"/>
      <c r="AF81" s="12"/>
    </row>
    <row r="82" spans="3:32" ht="15" customHeight="1" thickBot="1">
      <c r="C82" s="198">
        <v>33</v>
      </c>
      <c r="D82" s="200" t="s">
        <v>278</v>
      </c>
      <c r="E82" s="216" t="s">
        <v>217</v>
      </c>
      <c r="F82" s="202">
        <f>IF(SUM(P83:AD83)=0,"",COUNTIF($P82:$AD82,"○"))</f>
        <v>2</v>
      </c>
      <c r="G82" s="204" t="s">
        <v>179</v>
      </c>
      <c r="H82" s="204">
        <f>IF(SUM(P83:AD83)=0,"",COUNTIF($P82:$AD82,"△"))</f>
        <v>1</v>
      </c>
      <c r="I82" s="204" t="s">
        <v>179</v>
      </c>
      <c r="J82" s="206">
        <f>IF(SUM(P83:AD83)=0,"",COUNTIF($P82:$AD82,"×"))</f>
        <v>0</v>
      </c>
      <c r="K82" s="208">
        <f>IF(SUM(P83:AD83)=0,"",F82*2+H82)</f>
        <v>5</v>
      </c>
      <c r="L82" s="100" t="s">
        <v>180</v>
      </c>
      <c r="M82" s="101">
        <f>IF(SUM(P83:AD83)=0,"",SUM(P83,S83,V83,Y83,AB83))</f>
        <v>29</v>
      </c>
      <c r="N82" s="210">
        <v>1</v>
      </c>
      <c r="O82" s="99"/>
      <c r="P82" s="211"/>
      <c r="Q82" s="211"/>
      <c r="R82" s="211"/>
      <c r="S82" s="181" t="str">
        <f>IF(S83+U83&gt;0,IF(S83&gt;U83,"○",IF(S83&lt;U83,"×","△")),"")</f>
        <v>○</v>
      </c>
      <c r="T82" s="190"/>
      <c r="U82" s="191"/>
      <c r="V82" s="181" t="str">
        <f>IF(V83+X83&gt;0,IF(V83&gt;X83,"○",IF(V83&lt;X83,"×","△")),"")</f>
        <v>△</v>
      </c>
      <c r="W82" s="190"/>
      <c r="X82" s="191"/>
      <c r="Y82" s="181" t="str">
        <f>IF(Y83+AA83&gt;0,IF(Y83&gt;AA83,"○",IF(Y83&lt;AA83,"×","△")),"")</f>
        <v>○</v>
      </c>
      <c r="Z82" s="190"/>
      <c r="AA82" s="191"/>
      <c r="AB82" s="90"/>
      <c r="AC82" s="90"/>
      <c r="AD82" s="90"/>
      <c r="AF82" s="12"/>
    </row>
    <row r="83" spans="3:32" ht="15" customHeight="1" thickBot="1">
      <c r="C83" s="199"/>
      <c r="D83" s="201"/>
      <c r="E83" s="217"/>
      <c r="F83" s="203"/>
      <c r="G83" s="205"/>
      <c r="H83" s="205"/>
      <c r="I83" s="205"/>
      <c r="J83" s="207"/>
      <c r="K83" s="209"/>
      <c r="L83" s="102" t="s">
        <v>181</v>
      </c>
      <c r="M83" s="147">
        <f>IF(SUM(P83:AD83)=0,"",SUM(R83,U83,X83,AA83,AD83))</f>
        <v>24</v>
      </c>
      <c r="N83" s="210"/>
      <c r="O83" s="99"/>
      <c r="P83" s="211"/>
      <c r="Q83" s="211"/>
      <c r="R83" s="211"/>
      <c r="S83" s="132">
        <v>10</v>
      </c>
      <c r="T83" s="133" t="s">
        <v>102</v>
      </c>
      <c r="U83" s="134">
        <v>6</v>
      </c>
      <c r="V83" s="132">
        <v>10</v>
      </c>
      <c r="W83" s="133" t="s">
        <v>102</v>
      </c>
      <c r="X83" s="135">
        <v>10</v>
      </c>
      <c r="Y83" s="132">
        <v>9</v>
      </c>
      <c r="Z83" s="136" t="s">
        <v>103</v>
      </c>
      <c r="AA83" s="134">
        <v>8</v>
      </c>
      <c r="AB83" s="90"/>
      <c r="AC83" s="90"/>
      <c r="AD83" s="90"/>
      <c r="AF83" s="12"/>
    </row>
    <row r="84" spans="3:32" ht="15" customHeight="1" thickBot="1">
      <c r="C84" s="198">
        <v>34</v>
      </c>
      <c r="D84" s="200" t="s">
        <v>279</v>
      </c>
      <c r="E84" s="216" t="s">
        <v>221</v>
      </c>
      <c r="F84" s="202">
        <f>IF(SUM(P85:AD85)=0,"",COUNTIF($P84:$AD84,"○"))</f>
        <v>1</v>
      </c>
      <c r="G84" s="204" t="s">
        <v>179</v>
      </c>
      <c r="H84" s="204">
        <f>IF(SUM(P85:AD85)=0,"",COUNTIF($P84:$AD84,"△"))</f>
        <v>0</v>
      </c>
      <c r="I84" s="204" t="s">
        <v>179</v>
      </c>
      <c r="J84" s="206">
        <f>IF(SUM(P85:AD85)=0,"",COUNTIF($P84:$AD84,"×"))</f>
        <v>2</v>
      </c>
      <c r="K84" s="208">
        <f>IF(SUM(P85:AD85)=0,"",F84*2+H84)</f>
        <v>2</v>
      </c>
      <c r="L84" s="100" t="s">
        <v>180</v>
      </c>
      <c r="M84" s="101">
        <f>IF(SUM(P85:AD85)=0,"",SUM(P85,S85,V85,Y85,AB85))</f>
        <v>23</v>
      </c>
      <c r="N84" s="210">
        <v>3</v>
      </c>
      <c r="O84" s="99"/>
      <c r="P84" s="181" t="str">
        <f>IF(S82="○","×",IF(S82="△","△",IF(S82="×","○","")))</f>
        <v>×</v>
      </c>
      <c r="Q84" s="182"/>
      <c r="R84" s="183"/>
      <c r="S84" s="192"/>
      <c r="T84" s="193"/>
      <c r="U84" s="194"/>
      <c r="V84" s="181" t="str">
        <f>IF(V85+X85&gt;0,IF(V85&gt;X85,"○",IF(V85&lt;X85,"×","△")),"")</f>
        <v>○</v>
      </c>
      <c r="W84" s="190"/>
      <c r="X84" s="191"/>
      <c r="Y84" s="181" t="str">
        <f>IF(Y85+AA85&gt;0,IF(Y85&gt;AA85,"○",IF(Y85&lt;AA85,"×","△")),"")</f>
        <v>×</v>
      </c>
      <c r="Z84" s="190"/>
      <c r="AA84" s="191"/>
      <c r="AB84" s="90"/>
      <c r="AC84" s="90"/>
      <c r="AD84" s="90"/>
      <c r="AF84" s="12"/>
    </row>
    <row r="85" spans="3:32" ht="15" customHeight="1" thickBot="1">
      <c r="C85" s="199"/>
      <c r="D85" s="201"/>
      <c r="E85" s="217"/>
      <c r="F85" s="203"/>
      <c r="G85" s="205"/>
      <c r="H85" s="205"/>
      <c r="I85" s="205"/>
      <c r="J85" s="207"/>
      <c r="K85" s="209"/>
      <c r="L85" s="102" t="s">
        <v>181</v>
      </c>
      <c r="M85" s="147">
        <f>IF(SUM(P85:AD85)=0,"",SUM(R85,U85,X85,AA85,AD85))</f>
        <v>26</v>
      </c>
      <c r="N85" s="210"/>
      <c r="O85" s="99"/>
      <c r="P85" s="138">
        <f>IF(U83="","",U83)</f>
        <v>6</v>
      </c>
      <c r="Q85" s="139" t="s">
        <v>103</v>
      </c>
      <c r="R85" s="140">
        <f>IF(S83="","",S83)</f>
        <v>10</v>
      </c>
      <c r="S85" s="195"/>
      <c r="T85" s="196"/>
      <c r="U85" s="197"/>
      <c r="V85" s="141">
        <v>10</v>
      </c>
      <c r="W85" s="139" t="s">
        <v>103</v>
      </c>
      <c r="X85" s="142">
        <v>8</v>
      </c>
      <c r="Y85" s="141">
        <v>7</v>
      </c>
      <c r="Z85" s="139" t="s">
        <v>103</v>
      </c>
      <c r="AA85" s="143">
        <v>8</v>
      </c>
      <c r="AB85" s="90"/>
      <c r="AC85" s="90"/>
      <c r="AD85" s="90"/>
      <c r="AF85" s="12"/>
    </row>
    <row r="86" spans="3:32" ht="15" customHeight="1" thickBot="1">
      <c r="C86" s="198">
        <v>35</v>
      </c>
      <c r="D86" s="200" t="s">
        <v>280</v>
      </c>
      <c r="E86" s="216" t="s">
        <v>216</v>
      </c>
      <c r="F86" s="202">
        <f>IF(SUM(P87:AD87)=0,"",COUNTIF($P86:$AD86,"○"))</f>
        <v>1</v>
      </c>
      <c r="G86" s="204" t="s">
        <v>179</v>
      </c>
      <c r="H86" s="204">
        <f>IF(SUM(P87:AD87)=0,"",COUNTIF($P86:$AD86,"△"))</f>
        <v>1</v>
      </c>
      <c r="I86" s="204" t="s">
        <v>179</v>
      </c>
      <c r="J86" s="206">
        <f>IF(SUM(P87:AD87)=0,"",COUNTIF($P86:$AD86,"×"))</f>
        <v>1</v>
      </c>
      <c r="K86" s="208">
        <f>IF(SUM(P87:AD87)=0,"",F86*2+H86)</f>
        <v>3</v>
      </c>
      <c r="L86" s="100" t="s">
        <v>180</v>
      </c>
      <c r="M86" s="101">
        <f>IF(SUM(P87:AD87)=0,"",SUM(P87,S87,V87,Y87,AB87))</f>
        <v>26</v>
      </c>
      <c r="N86" s="210">
        <v>2</v>
      </c>
      <c r="O86" s="99"/>
      <c r="P86" s="181" t="str">
        <f>IF(V82="○","×",IF(V82="△","△",IF(V82="×","○","")))</f>
        <v>△</v>
      </c>
      <c r="Q86" s="182"/>
      <c r="R86" s="183"/>
      <c r="S86" s="181" t="str">
        <f>IF(V84="○","×",IF(V84="△","△",IF(V84="×","○","")))</f>
        <v>×</v>
      </c>
      <c r="T86" s="182"/>
      <c r="U86" s="183"/>
      <c r="V86" s="192"/>
      <c r="W86" s="193"/>
      <c r="X86" s="194"/>
      <c r="Y86" s="181" t="str">
        <f>IF(Y87+AA87&gt;0,IF(Y87&gt;AA87,"○",IF(Y87&lt;AA87,"×","△")),"")</f>
        <v>○</v>
      </c>
      <c r="Z86" s="190"/>
      <c r="AA86" s="191"/>
      <c r="AB86" s="90"/>
      <c r="AC86" s="90"/>
      <c r="AD86" s="90"/>
      <c r="AF86" s="12"/>
    </row>
    <row r="87" spans="3:32" ht="15" customHeight="1" thickBot="1">
      <c r="C87" s="199"/>
      <c r="D87" s="201"/>
      <c r="E87" s="217"/>
      <c r="F87" s="203"/>
      <c r="G87" s="205"/>
      <c r="H87" s="205"/>
      <c r="I87" s="205"/>
      <c r="J87" s="207"/>
      <c r="K87" s="209"/>
      <c r="L87" s="102" t="s">
        <v>181</v>
      </c>
      <c r="M87" s="147">
        <f>IF(SUM(P87:AD87)=0,"",SUM(R87,U87,X87,AA87,AD87))</f>
        <v>24</v>
      </c>
      <c r="N87" s="210"/>
      <c r="O87" s="99"/>
      <c r="P87" s="138">
        <f>IF(X83="","",X83)</f>
        <v>10</v>
      </c>
      <c r="Q87" s="139" t="s">
        <v>103</v>
      </c>
      <c r="R87" s="140">
        <f>IF(V83="","",V83)</f>
        <v>10</v>
      </c>
      <c r="S87" s="138">
        <f>IF(X85="","",X85)</f>
        <v>8</v>
      </c>
      <c r="T87" s="139" t="s">
        <v>103</v>
      </c>
      <c r="U87" s="140">
        <f>IF(V85="","",V85)</f>
        <v>10</v>
      </c>
      <c r="V87" s="195"/>
      <c r="W87" s="196"/>
      <c r="X87" s="197"/>
      <c r="Y87" s="144">
        <v>8</v>
      </c>
      <c r="Z87" s="139" t="s">
        <v>103</v>
      </c>
      <c r="AA87" s="145">
        <v>4</v>
      </c>
      <c r="AB87" s="90"/>
      <c r="AC87" s="90"/>
      <c r="AD87" s="90"/>
      <c r="AF87" s="12"/>
    </row>
    <row r="88" spans="3:32" ht="15" customHeight="1" thickBot="1">
      <c r="C88" s="198">
        <v>36</v>
      </c>
      <c r="D88" s="200" t="s">
        <v>281</v>
      </c>
      <c r="E88" s="216" t="s">
        <v>216</v>
      </c>
      <c r="F88" s="202">
        <f>IF(SUM(P89:AD89)=0,"",COUNTIF($P88:$AD88,"○"))</f>
        <v>1</v>
      </c>
      <c r="G88" s="204" t="s">
        <v>179</v>
      </c>
      <c r="H88" s="204">
        <f>IF(SUM(P89:AD89)=0,"",COUNTIF($P88:$AD88,"△"))</f>
        <v>0</v>
      </c>
      <c r="I88" s="204" t="s">
        <v>179</v>
      </c>
      <c r="J88" s="206">
        <f>IF(SUM(P89:AD89)=0,"",COUNTIF($P88:$AD88,"×"))</f>
        <v>2</v>
      </c>
      <c r="K88" s="208">
        <f>IF(SUM(P89:AD89)=0,"",F88*2+H88)</f>
        <v>2</v>
      </c>
      <c r="L88" s="100" t="s">
        <v>180</v>
      </c>
      <c r="M88" s="101">
        <f>IF(SUM(P89:AD89)=0,"",SUM(P89,S89,V89,Y89,AB89))</f>
        <v>20</v>
      </c>
      <c r="N88" s="210">
        <v>4</v>
      </c>
      <c r="O88" s="99"/>
      <c r="P88" s="181" t="str">
        <f>IF(Y82="○","×",IF(Y82="△","△",IF(Y82="×","○","")))</f>
        <v>×</v>
      </c>
      <c r="Q88" s="182"/>
      <c r="R88" s="183"/>
      <c r="S88" s="181" t="str">
        <f>IF(Y84="○","×",IF(Y84="△","△",IF(Y84="×","○","")))</f>
        <v>○</v>
      </c>
      <c r="T88" s="182"/>
      <c r="U88" s="183"/>
      <c r="V88" s="181" t="str">
        <f>IF(Y86="○","×",IF(Y86="△","△",IF(Y86="×","○","")))</f>
        <v>×</v>
      </c>
      <c r="W88" s="182"/>
      <c r="X88" s="183"/>
      <c r="Y88" s="184"/>
      <c r="Z88" s="185"/>
      <c r="AA88" s="186"/>
      <c r="AB88" s="90"/>
      <c r="AC88" s="90"/>
      <c r="AD88" s="90"/>
      <c r="AF88" s="12"/>
    </row>
    <row r="89" spans="3:32" ht="15" customHeight="1" thickBot="1">
      <c r="C89" s="199"/>
      <c r="D89" s="201"/>
      <c r="E89" s="217"/>
      <c r="F89" s="203"/>
      <c r="G89" s="205"/>
      <c r="H89" s="205"/>
      <c r="I89" s="205"/>
      <c r="J89" s="207"/>
      <c r="K89" s="209"/>
      <c r="L89" s="102" t="s">
        <v>181</v>
      </c>
      <c r="M89" s="147">
        <f>IF(SUM(P89:AD89)=0,"",SUM(R89,U89,X89,AA89,AD89))</f>
        <v>24</v>
      </c>
      <c r="N89" s="210"/>
      <c r="O89" s="99"/>
      <c r="P89" s="138">
        <f>IF(AA83="","",AA83)</f>
        <v>8</v>
      </c>
      <c r="Q89" s="139" t="s">
        <v>103</v>
      </c>
      <c r="R89" s="140">
        <f>IF(Y83="","",Y83)</f>
        <v>9</v>
      </c>
      <c r="S89" s="138">
        <f>IF(AA85="","",AA85)</f>
        <v>8</v>
      </c>
      <c r="T89" s="139" t="s">
        <v>103</v>
      </c>
      <c r="U89" s="140">
        <f>IF(Y85="","",Y85)</f>
        <v>7</v>
      </c>
      <c r="V89" s="138">
        <f>IF(AA87="","",AA87)</f>
        <v>4</v>
      </c>
      <c r="W89" s="139" t="s">
        <v>103</v>
      </c>
      <c r="X89" s="140">
        <f>IF(Y87="","",Y87)</f>
        <v>8</v>
      </c>
      <c r="Y89" s="187"/>
      <c r="Z89" s="188"/>
      <c r="AA89" s="189"/>
      <c r="AB89" s="90"/>
      <c r="AC89" s="90"/>
      <c r="AD89" s="90"/>
      <c r="AF89" s="12"/>
    </row>
    <row r="90" spans="3:32"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F90" s="12"/>
    </row>
    <row r="91" spans="3:32" ht="21" customHeight="1"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218" t="s">
        <v>215</v>
      </c>
      <c r="Q91" s="218"/>
      <c r="R91" s="218"/>
      <c r="S91" s="218"/>
      <c r="T91" s="218"/>
      <c r="U91" s="218"/>
      <c r="V91" s="218"/>
      <c r="W91" s="218"/>
      <c r="X91" s="218"/>
      <c r="Y91" s="218"/>
      <c r="Z91" s="218"/>
      <c r="AA91" s="218"/>
      <c r="AB91" s="218"/>
      <c r="AC91" s="218"/>
      <c r="AD91" s="218"/>
      <c r="AF91" s="12"/>
    </row>
    <row r="92" spans="3:32" ht="9" customHeight="1" thickBot="1"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F92" s="12"/>
    </row>
    <row r="93" spans="3:32" ht="14.25" thickBot="1">
      <c r="C93" s="95"/>
      <c r="D93" s="111" t="s">
        <v>282</v>
      </c>
      <c r="E93" s="111"/>
      <c r="F93" s="212" t="s">
        <v>173</v>
      </c>
      <c r="G93" s="213"/>
      <c r="H93" s="213"/>
      <c r="I93" s="213"/>
      <c r="J93" s="214"/>
      <c r="K93" s="97" t="s">
        <v>174</v>
      </c>
      <c r="L93" s="212" t="s">
        <v>175</v>
      </c>
      <c r="M93" s="215"/>
      <c r="N93" s="98" t="s">
        <v>176</v>
      </c>
      <c r="O93" s="99"/>
      <c r="P93" s="212">
        <v>37</v>
      </c>
      <c r="Q93" s="213"/>
      <c r="R93" s="214"/>
      <c r="S93" s="212">
        <v>38</v>
      </c>
      <c r="T93" s="213"/>
      <c r="U93" s="214"/>
      <c r="V93" s="212">
        <v>39</v>
      </c>
      <c r="W93" s="213"/>
      <c r="X93" s="214"/>
      <c r="Y93" s="212">
        <v>40</v>
      </c>
      <c r="Z93" s="213"/>
      <c r="AA93" s="214"/>
      <c r="AB93" s="90"/>
      <c r="AC93" s="90"/>
      <c r="AD93" s="90"/>
      <c r="AF93" s="12"/>
    </row>
    <row r="94" spans="3:32" ht="14.25" customHeight="1" thickBot="1">
      <c r="C94" s="198">
        <v>37</v>
      </c>
      <c r="D94" s="200" t="s">
        <v>283</v>
      </c>
      <c r="E94" s="216" t="s">
        <v>218</v>
      </c>
      <c r="F94" s="202">
        <f>IF(SUM(P95:AD95)=0,"",COUNTIF($P94:$AD94,"○"))</f>
        <v>1</v>
      </c>
      <c r="G94" s="204" t="s">
        <v>179</v>
      </c>
      <c r="H94" s="204">
        <f>IF(SUM(P95:AD95)=0,"",COUNTIF($P94:$AD94,"△"))</f>
        <v>1</v>
      </c>
      <c r="I94" s="204" t="s">
        <v>179</v>
      </c>
      <c r="J94" s="206">
        <f>IF(SUM(P95:AD95)=0,"",COUNTIF($P94:$AD94,"×"))</f>
        <v>1</v>
      </c>
      <c r="K94" s="208">
        <f>IF(SUM(P95:AD95)=0,"",F94*2+H94)</f>
        <v>3</v>
      </c>
      <c r="L94" s="100" t="s">
        <v>180</v>
      </c>
      <c r="M94" s="101">
        <f>IF(SUM(P95:AD95)=0,"",SUM(P95,S95,V95,Y95,AB95))</f>
        <v>10</v>
      </c>
      <c r="N94" s="210">
        <v>2</v>
      </c>
      <c r="O94" s="99"/>
      <c r="P94" s="211"/>
      <c r="Q94" s="211"/>
      <c r="R94" s="211"/>
      <c r="S94" s="181" t="str">
        <f>IF(S95+U95&gt;0,IF(S95&gt;U95,"○",IF(S95&lt;U95,"×","△")),"")</f>
        <v>×</v>
      </c>
      <c r="T94" s="190"/>
      <c r="U94" s="191"/>
      <c r="V94" s="181" t="str">
        <f>IF(V95+X95&gt;0,IF(V95&gt;X95,"○",IF(V95&lt;X95,"×","△")),"")</f>
        <v>○</v>
      </c>
      <c r="W94" s="190"/>
      <c r="X94" s="191"/>
      <c r="Y94" s="181" t="str">
        <f>IF(Y95+AA95&gt;0,IF(Y95&gt;AA95,"○",IF(Y95&lt;AA95,"×","△")),"")</f>
        <v>△</v>
      </c>
      <c r="Z94" s="190"/>
      <c r="AA94" s="191"/>
      <c r="AB94" s="90"/>
      <c r="AC94" s="90"/>
      <c r="AD94" s="90"/>
      <c r="AF94" s="12"/>
    </row>
    <row r="95" spans="3:32" ht="15" customHeight="1" thickBot="1">
      <c r="C95" s="199"/>
      <c r="D95" s="201"/>
      <c r="E95" s="217"/>
      <c r="F95" s="203"/>
      <c r="G95" s="205"/>
      <c r="H95" s="205"/>
      <c r="I95" s="205"/>
      <c r="J95" s="207"/>
      <c r="K95" s="209"/>
      <c r="L95" s="102" t="s">
        <v>181</v>
      </c>
      <c r="M95" s="147">
        <f>IF(SUM(P95:AD95)=0,"",SUM(R95,U95,X95,AA95,AD95))</f>
        <v>12</v>
      </c>
      <c r="N95" s="210"/>
      <c r="O95" s="99"/>
      <c r="P95" s="211"/>
      <c r="Q95" s="211"/>
      <c r="R95" s="211"/>
      <c r="S95" s="132">
        <v>0</v>
      </c>
      <c r="T95" s="133" t="s">
        <v>102</v>
      </c>
      <c r="U95" s="134">
        <v>4</v>
      </c>
      <c r="V95" s="132">
        <v>6</v>
      </c>
      <c r="W95" s="133" t="s">
        <v>102</v>
      </c>
      <c r="X95" s="135">
        <v>4</v>
      </c>
      <c r="Y95" s="132">
        <v>4</v>
      </c>
      <c r="Z95" s="136" t="s">
        <v>103</v>
      </c>
      <c r="AA95" s="134">
        <v>4</v>
      </c>
      <c r="AB95" s="90"/>
      <c r="AC95" s="90"/>
      <c r="AD95" s="90"/>
      <c r="AF95" s="12"/>
    </row>
    <row r="96" spans="3:32" ht="14.25" customHeight="1" thickBot="1">
      <c r="C96" s="198">
        <v>38</v>
      </c>
      <c r="D96" s="200" t="s">
        <v>105</v>
      </c>
      <c r="E96" s="216" t="s">
        <v>217</v>
      </c>
      <c r="F96" s="202">
        <f>IF(SUM(P97:AD97)=0,"",COUNTIF($P96:$AD96,"○"))</f>
        <v>3</v>
      </c>
      <c r="G96" s="204" t="s">
        <v>179</v>
      </c>
      <c r="H96" s="204">
        <f>IF(SUM(P97:AD97)=0,"",COUNTIF($P96:$AD96,"△"))</f>
        <v>0</v>
      </c>
      <c r="I96" s="204" t="s">
        <v>179</v>
      </c>
      <c r="J96" s="206">
        <f>IF(SUM(P97:AD97)=0,"",COUNTIF($P96:$AD96,"×"))</f>
        <v>0</v>
      </c>
      <c r="K96" s="208">
        <f>IF(SUM(P97:AD97)=0,"",F96*2+H96)</f>
        <v>6</v>
      </c>
      <c r="L96" s="100" t="s">
        <v>180</v>
      </c>
      <c r="M96" s="101">
        <f>IF(SUM(P97:AD97)=0,"",SUM(P97,S97,V97,Y97,AB97))</f>
        <v>16</v>
      </c>
      <c r="N96" s="210">
        <v>1</v>
      </c>
      <c r="O96" s="99"/>
      <c r="P96" s="181" t="str">
        <f>IF(S94="○","×",IF(S94="△","△",IF(S94="×","○","")))</f>
        <v>○</v>
      </c>
      <c r="Q96" s="182"/>
      <c r="R96" s="183"/>
      <c r="S96" s="192"/>
      <c r="T96" s="193"/>
      <c r="U96" s="194"/>
      <c r="V96" s="181" t="str">
        <f>IF(V97+X97&gt;0,IF(V97&gt;X97,"○",IF(V97&lt;X97,"×","△")),"")</f>
        <v>○</v>
      </c>
      <c r="W96" s="190"/>
      <c r="X96" s="191"/>
      <c r="Y96" s="181" t="str">
        <f>IF(Y97+AA97&gt;0,IF(Y97&gt;AA97,"○",IF(Y97&lt;AA97,"×","△")),"")</f>
        <v>○</v>
      </c>
      <c r="Z96" s="190"/>
      <c r="AA96" s="191"/>
      <c r="AB96" s="90"/>
      <c r="AC96" s="90"/>
      <c r="AD96" s="90"/>
      <c r="AF96" s="12"/>
    </row>
    <row r="97" spans="3:32" ht="15" customHeight="1" thickBot="1">
      <c r="C97" s="199"/>
      <c r="D97" s="201"/>
      <c r="E97" s="217"/>
      <c r="F97" s="203"/>
      <c r="G97" s="205"/>
      <c r="H97" s="205"/>
      <c r="I97" s="205"/>
      <c r="J97" s="207"/>
      <c r="K97" s="209"/>
      <c r="L97" s="102" t="s">
        <v>181</v>
      </c>
      <c r="M97" s="147">
        <f>IF(SUM(P97:AD97)=0,"",SUM(R97,U97,X97,AA97,AD97))</f>
        <v>0</v>
      </c>
      <c r="N97" s="210"/>
      <c r="O97" s="99"/>
      <c r="P97" s="138">
        <f>IF(U95="","",U95)</f>
        <v>4</v>
      </c>
      <c r="Q97" s="139" t="s">
        <v>103</v>
      </c>
      <c r="R97" s="140">
        <f>IF(S95="","",S95)</f>
        <v>0</v>
      </c>
      <c r="S97" s="195"/>
      <c r="T97" s="196"/>
      <c r="U97" s="197"/>
      <c r="V97" s="141">
        <v>7</v>
      </c>
      <c r="W97" s="139" t="s">
        <v>103</v>
      </c>
      <c r="X97" s="142">
        <v>0</v>
      </c>
      <c r="Y97" s="141">
        <v>5</v>
      </c>
      <c r="Z97" s="139" t="s">
        <v>103</v>
      </c>
      <c r="AA97" s="143">
        <v>0</v>
      </c>
      <c r="AB97" s="90"/>
      <c r="AC97" s="90"/>
      <c r="AD97" s="90"/>
      <c r="AF97" s="12"/>
    </row>
    <row r="98" spans="3:32" ht="14.25" customHeight="1" thickBot="1">
      <c r="C98" s="198">
        <v>39</v>
      </c>
      <c r="D98" s="200" t="s">
        <v>106</v>
      </c>
      <c r="E98" s="216" t="s">
        <v>218</v>
      </c>
      <c r="F98" s="202">
        <f>IF(SUM(P99:AD99)=0,"",COUNTIF($P98:$AD98,"○"))</f>
        <v>1</v>
      </c>
      <c r="G98" s="204" t="s">
        <v>179</v>
      </c>
      <c r="H98" s="204">
        <f>IF(SUM(P99:AD99)=0,"",COUNTIF($P98:$AD98,"△"))</f>
        <v>0</v>
      </c>
      <c r="I98" s="204" t="s">
        <v>179</v>
      </c>
      <c r="J98" s="206">
        <f>IF(SUM(P99:AD99)=0,"",COUNTIF($P98:$AD98,"×"))</f>
        <v>2</v>
      </c>
      <c r="K98" s="208">
        <f>IF(SUM(P99:AD99)=0,"",F98*2+H98)</f>
        <v>2</v>
      </c>
      <c r="L98" s="100" t="s">
        <v>180</v>
      </c>
      <c r="M98" s="101">
        <f>IF(SUM(P99:AD99)=0,"",SUM(P99,S99,V99,Y99,AB99))</f>
        <v>10</v>
      </c>
      <c r="N98" s="210">
        <v>3</v>
      </c>
      <c r="O98" s="99"/>
      <c r="P98" s="181" t="str">
        <f>IF(V94="○","×",IF(V94="△","△",IF(V94="×","○","")))</f>
        <v>×</v>
      </c>
      <c r="Q98" s="182"/>
      <c r="R98" s="183"/>
      <c r="S98" s="181" t="str">
        <f>IF(V96="○","×",IF(V96="△","△",IF(V96="×","○","")))</f>
        <v>×</v>
      </c>
      <c r="T98" s="182"/>
      <c r="U98" s="183"/>
      <c r="V98" s="192"/>
      <c r="W98" s="193"/>
      <c r="X98" s="194"/>
      <c r="Y98" s="181" t="str">
        <f>IF(Y99+AA99&gt;0,IF(Y99&gt;AA99,"○",IF(Y99&lt;AA99,"×","△")),"")</f>
        <v>○</v>
      </c>
      <c r="Z98" s="190"/>
      <c r="AA98" s="191"/>
      <c r="AB98" s="90"/>
      <c r="AC98" s="90"/>
      <c r="AD98" s="90"/>
      <c r="AF98" s="12"/>
    </row>
    <row r="99" spans="3:32" ht="15" customHeight="1" thickBot="1">
      <c r="C99" s="199"/>
      <c r="D99" s="201"/>
      <c r="E99" s="217"/>
      <c r="F99" s="203"/>
      <c r="G99" s="205"/>
      <c r="H99" s="205"/>
      <c r="I99" s="205"/>
      <c r="J99" s="207"/>
      <c r="K99" s="209"/>
      <c r="L99" s="102" t="s">
        <v>181</v>
      </c>
      <c r="M99" s="147">
        <f>IF(SUM(P99:AD99)=0,"",SUM(R99,U99,X99,AA99,AD99))</f>
        <v>16</v>
      </c>
      <c r="N99" s="210"/>
      <c r="O99" s="99"/>
      <c r="P99" s="138">
        <f>IF(X95="","",X95)</f>
        <v>4</v>
      </c>
      <c r="Q99" s="139" t="s">
        <v>103</v>
      </c>
      <c r="R99" s="140">
        <f>IF(V95="","",V95)</f>
        <v>6</v>
      </c>
      <c r="S99" s="138">
        <f>IF(X97="","",X97)</f>
        <v>0</v>
      </c>
      <c r="T99" s="139" t="s">
        <v>103</v>
      </c>
      <c r="U99" s="140">
        <f>IF(V97="","",V97)</f>
        <v>7</v>
      </c>
      <c r="V99" s="195"/>
      <c r="W99" s="196"/>
      <c r="X99" s="197"/>
      <c r="Y99" s="144">
        <v>6</v>
      </c>
      <c r="Z99" s="139" t="s">
        <v>103</v>
      </c>
      <c r="AA99" s="145">
        <v>3</v>
      </c>
      <c r="AB99" s="90"/>
      <c r="AC99" s="90"/>
      <c r="AD99" s="90"/>
      <c r="AF99" s="12"/>
    </row>
    <row r="100" spans="3:32" ht="14.25" customHeight="1" thickBot="1">
      <c r="C100" s="198">
        <v>40</v>
      </c>
      <c r="D100" s="200" t="s">
        <v>107</v>
      </c>
      <c r="E100" s="216" t="s">
        <v>216</v>
      </c>
      <c r="F100" s="202">
        <f>IF(SUM(P101:AD101)=0,"",COUNTIF($P100:$AD100,"○"))</f>
        <v>0</v>
      </c>
      <c r="G100" s="204" t="s">
        <v>179</v>
      </c>
      <c r="H100" s="204">
        <f>IF(SUM(P101:AD101)=0,"",COUNTIF($P100:$AD100,"△"))</f>
        <v>1</v>
      </c>
      <c r="I100" s="204" t="s">
        <v>179</v>
      </c>
      <c r="J100" s="206">
        <f>IF(SUM(P101:AD101)=0,"",COUNTIF($P100:$AD100,"×"))</f>
        <v>2</v>
      </c>
      <c r="K100" s="208">
        <f>IF(SUM(P101:AD101)=0,"",F100*2+H100)</f>
        <v>1</v>
      </c>
      <c r="L100" s="100" t="s">
        <v>180</v>
      </c>
      <c r="M100" s="101">
        <f>IF(SUM(P101:AD101)=0,"",SUM(P101,S101,V101,Y101,AB101))</f>
        <v>7</v>
      </c>
      <c r="N100" s="210">
        <v>4</v>
      </c>
      <c r="O100" s="99"/>
      <c r="P100" s="181" t="str">
        <f>IF(Y94="○","×",IF(Y94="△","△",IF(Y94="×","○","")))</f>
        <v>△</v>
      </c>
      <c r="Q100" s="182"/>
      <c r="R100" s="183"/>
      <c r="S100" s="181" t="str">
        <f>IF(Y96="○","×",IF(Y96="△","△",IF(Y96="×","○","")))</f>
        <v>×</v>
      </c>
      <c r="T100" s="182"/>
      <c r="U100" s="183"/>
      <c r="V100" s="181" t="str">
        <f>IF(Y98="○","×",IF(Y98="△","△",IF(Y98="×","○","")))</f>
        <v>×</v>
      </c>
      <c r="W100" s="182"/>
      <c r="X100" s="183"/>
      <c r="Y100" s="184"/>
      <c r="Z100" s="185"/>
      <c r="AA100" s="186"/>
      <c r="AB100" s="90"/>
      <c r="AC100" s="90"/>
      <c r="AD100" s="90"/>
      <c r="AF100" s="12"/>
    </row>
    <row r="101" spans="3:32" ht="15" customHeight="1" thickBot="1">
      <c r="C101" s="199"/>
      <c r="D101" s="201"/>
      <c r="E101" s="217"/>
      <c r="F101" s="203"/>
      <c r="G101" s="205"/>
      <c r="H101" s="205"/>
      <c r="I101" s="205"/>
      <c r="J101" s="207"/>
      <c r="K101" s="209"/>
      <c r="L101" s="102" t="s">
        <v>181</v>
      </c>
      <c r="M101" s="147">
        <f>IF(SUM(P101:AD101)=0,"",SUM(R101,U101,X101,AA101,AD101))</f>
        <v>15</v>
      </c>
      <c r="N101" s="210"/>
      <c r="O101" s="99"/>
      <c r="P101" s="138">
        <f>IF(AA95="","",AA95)</f>
        <v>4</v>
      </c>
      <c r="Q101" s="139" t="s">
        <v>103</v>
      </c>
      <c r="R101" s="140">
        <f>IF(Y95="","",Y95)</f>
        <v>4</v>
      </c>
      <c r="S101" s="138">
        <f>IF(AA97="","",AA97)</f>
        <v>0</v>
      </c>
      <c r="T101" s="139" t="s">
        <v>103</v>
      </c>
      <c r="U101" s="140">
        <f>IF(Y97="","",Y97)</f>
        <v>5</v>
      </c>
      <c r="V101" s="138">
        <f>IF(AA99="","",AA99)</f>
        <v>3</v>
      </c>
      <c r="W101" s="139" t="s">
        <v>103</v>
      </c>
      <c r="X101" s="140">
        <f>IF(Y99="","",Y99)</f>
        <v>6</v>
      </c>
      <c r="Y101" s="187"/>
      <c r="Z101" s="188"/>
      <c r="AA101" s="189"/>
      <c r="AB101" s="90"/>
      <c r="AC101" s="90"/>
      <c r="AD101" s="90"/>
      <c r="AF101" s="12"/>
    </row>
    <row r="102" spans="3:32" ht="18" thickBot="1">
      <c r="C102" s="90"/>
      <c r="D102" s="91"/>
      <c r="E102" s="91"/>
      <c r="F102" s="92"/>
      <c r="G102" s="92"/>
      <c r="H102" s="92"/>
      <c r="I102" s="92"/>
      <c r="J102" s="92"/>
      <c r="K102" s="92"/>
      <c r="L102" s="92"/>
      <c r="M102" s="92"/>
      <c r="N102" s="92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90"/>
      <c r="AC102" s="90"/>
      <c r="AD102" s="90"/>
      <c r="AF102" s="12"/>
    </row>
    <row r="103" spans="3:32" ht="14.25" thickBot="1">
      <c r="C103" s="95"/>
      <c r="D103" s="111" t="s">
        <v>108</v>
      </c>
      <c r="E103" s="111"/>
      <c r="F103" s="212" t="s">
        <v>173</v>
      </c>
      <c r="G103" s="213"/>
      <c r="H103" s="213"/>
      <c r="I103" s="213"/>
      <c r="J103" s="214"/>
      <c r="K103" s="97" t="s">
        <v>174</v>
      </c>
      <c r="L103" s="212" t="s">
        <v>175</v>
      </c>
      <c r="M103" s="215"/>
      <c r="N103" s="98" t="s">
        <v>176</v>
      </c>
      <c r="O103" s="99"/>
      <c r="P103" s="212">
        <v>41</v>
      </c>
      <c r="Q103" s="213"/>
      <c r="R103" s="214"/>
      <c r="S103" s="212">
        <v>42</v>
      </c>
      <c r="T103" s="213"/>
      <c r="U103" s="214"/>
      <c r="V103" s="212">
        <v>43</v>
      </c>
      <c r="W103" s="213"/>
      <c r="X103" s="214"/>
      <c r="Y103" s="212">
        <v>44</v>
      </c>
      <c r="Z103" s="213"/>
      <c r="AA103" s="214"/>
      <c r="AB103" s="90"/>
      <c r="AC103" s="90"/>
      <c r="AD103" s="90"/>
      <c r="AF103" s="12"/>
    </row>
    <row r="104" spans="3:32" ht="15" customHeight="1" thickBot="1">
      <c r="C104" s="198">
        <v>41</v>
      </c>
      <c r="D104" s="200" t="s">
        <v>109</v>
      </c>
      <c r="E104" s="216" t="s">
        <v>222</v>
      </c>
      <c r="F104" s="202">
        <f>IF(SUM(P105:AD105)=0,"",COUNTIF($P104:$AD104,"○"))</f>
        <v>3</v>
      </c>
      <c r="G104" s="204" t="s">
        <v>179</v>
      </c>
      <c r="H104" s="204">
        <f>IF(SUM(P105:AD105)=0,"",COUNTIF($P104:$AD104,"△"))</f>
        <v>0</v>
      </c>
      <c r="I104" s="204" t="s">
        <v>179</v>
      </c>
      <c r="J104" s="206">
        <f>IF(SUM(P105:AD105)=0,"",COUNTIF($P104:$AD104,"×"))</f>
        <v>0</v>
      </c>
      <c r="K104" s="208">
        <f>IF(SUM(P105:AD105)=0,"",F104*2+H104)</f>
        <v>6</v>
      </c>
      <c r="L104" s="100" t="s">
        <v>180</v>
      </c>
      <c r="M104" s="101">
        <f>IF(SUM(P105:AD105)=0,"",SUM(P105,S105,V105,Y105,AB105))</f>
        <v>17</v>
      </c>
      <c r="N104" s="210">
        <v>1</v>
      </c>
      <c r="O104" s="99"/>
      <c r="P104" s="211"/>
      <c r="Q104" s="211"/>
      <c r="R104" s="211"/>
      <c r="S104" s="181" t="str">
        <f>IF(S105+U105&gt;0,IF(S105&gt;U105,"○",IF(S105&lt;U105,"×","△")),"")</f>
        <v>○</v>
      </c>
      <c r="T104" s="190"/>
      <c r="U104" s="191"/>
      <c r="V104" s="181" t="str">
        <f>IF(V105+X105&gt;0,IF(V105&gt;X105,"○",IF(V105&lt;X105,"×","△")),"")</f>
        <v>○</v>
      </c>
      <c r="W104" s="190"/>
      <c r="X104" s="191"/>
      <c r="Y104" s="181" t="str">
        <f>IF(Y105+AA105&gt;0,IF(Y105&gt;AA105,"○",IF(Y105&lt;AA105,"×","△")),"")</f>
        <v>○</v>
      </c>
      <c r="Z104" s="190"/>
      <c r="AA104" s="191"/>
      <c r="AB104" s="90"/>
      <c r="AC104" s="90"/>
      <c r="AD104" s="90"/>
      <c r="AF104" s="12"/>
    </row>
    <row r="105" spans="3:32" ht="15" customHeight="1" thickBot="1">
      <c r="C105" s="199"/>
      <c r="D105" s="201"/>
      <c r="E105" s="217"/>
      <c r="F105" s="203"/>
      <c r="G105" s="205"/>
      <c r="H105" s="205"/>
      <c r="I105" s="205"/>
      <c r="J105" s="207"/>
      <c r="K105" s="209"/>
      <c r="L105" s="102" t="s">
        <v>181</v>
      </c>
      <c r="M105" s="147">
        <f>IF(SUM(P105:AD105)=0,"",SUM(R105,U105,X105,AA105,AD105))</f>
        <v>4</v>
      </c>
      <c r="N105" s="210"/>
      <c r="O105" s="99"/>
      <c r="P105" s="211"/>
      <c r="Q105" s="211"/>
      <c r="R105" s="211"/>
      <c r="S105" s="132">
        <v>6</v>
      </c>
      <c r="T105" s="133" t="s">
        <v>102</v>
      </c>
      <c r="U105" s="134">
        <v>2</v>
      </c>
      <c r="V105" s="132">
        <v>6</v>
      </c>
      <c r="W105" s="133" t="s">
        <v>102</v>
      </c>
      <c r="X105" s="135">
        <v>2</v>
      </c>
      <c r="Y105" s="132">
        <v>5</v>
      </c>
      <c r="Z105" s="136" t="s">
        <v>103</v>
      </c>
      <c r="AA105" s="134">
        <v>0</v>
      </c>
      <c r="AB105" s="90"/>
      <c r="AC105" s="90"/>
      <c r="AD105" s="90"/>
      <c r="AF105" s="12"/>
    </row>
    <row r="106" spans="3:32" ht="15" customHeight="1" thickBot="1">
      <c r="C106" s="198">
        <v>42</v>
      </c>
      <c r="D106" s="200" t="s">
        <v>110</v>
      </c>
      <c r="E106" s="216" t="s">
        <v>218</v>
      </c>
      <c r="F106" s="202">
        <f>IF(SUM(P107:AD107)=0,"",COUNTIF($P106:$AD106,"○"))</f>
        <v>2</v>
      </c>
      <c r="G106" s="204" t="s">
        <v>179</v>
      </c>
      <c r="H106" s="204">
        <f>IF(SUM(P107:AD107)=0,"",COUNTIF($P106:$AD106,"△"))</f>
        <v>0</v>
      </c>
      <c r="I106" s="204" t="s">
        <v>179</v>
      </c>
      <c r="J106" s="206">
        <f>IF(SUM(P107:AD107)=0,"",COUNTIF($P106:$AD106,"×"))</f>
        <v>1</v>
      </c>
      <c r="K106" s="208">
        <f>IF(SUM(P107:AD107)=0,"",F106*2+H106)</f>
        <v>4</v>
      </c>
      <c r="L106" s="100" t="s">
        <v>180</v>
      </c>
      <c r="M106" s="101">
        <f>IF(SUM(P107:AD107)=0,"",SUM(P107,S107,V107,Y107,AB107))</f>
        <v>15</v>
      </c>
      <c r="N106" s="210">
        <v>2</v>
      </c>
      <c r="O106" s="99"/>
      <c r="P106" s="181" t="str">
        <f>IF(S104="○","×",IF(S104="△","△",IF(S104="×","○","")))</f>
        <v>×</v>
      </c>
      <c r="Q106" s="182"/>
      <c r="R106" s="183"/>
      <c r="S106" s="192"/>
      <c r="T106" s="193"/>
      <c r="U106" s="194"/>
      <c r="V106" s="181" t="str">
        <f>IF(V107+X107&gt;0,IF(V107&gt;X107,"○",IF(V107&lt;X107,"×","△")),"")</f>
        <v>○</v>
      </c>
      <c r="W106" s="190"/>
      <c r="X106" s="191"/>
      <c r="Y106" s="181" t="str">
        <f>IF(Y107+AA107&gt;0,IF(Y107&gt;AA107,"○",IF(Y107&lt;AA107,"×","△")),"")</f>
        <v>○</v>
      </c>
      <c r="Z106" s="190"/>
      <c r="AA106" s="191"/>
      <c r="AB106" s="90"/>
      <c r="AC106" s="90"/>
      <c r="AD106" s="90"/>
      <c r="AF106" s="12"/>
    </row>
    <row r="107" spans="3:32" ht="15" customHeight="1" thickBot="1">
      <c r="C107" s="199"/>
      <c r="D107" s="201"/>
      <c r="E107" s="217"/>
      <c r="F107" s="203"/>
      <c r="G107" s="205"/>
      <c r="H107" s="205"/>
      <c r="I107" s="205"/>
      <c r="J107" s="207"/>
      <c r="K107" s="209"/>
      <c r="L107" s="102" t="s">
        <v>181</v>
      </c>
      <c r="M107" s="147">
        <f>IF(SUM(P107:AD107)=0,"",SUM(R107,U107,X107,AA107,AD107))</f>
        <v>7</v>
      </c>
      <c r="N107" s="210"/>
      <c r="O107" s="99"/>
      <c r="P107" s="138">
        <f>IF(U105="","",U105)</f>
        <v>2</v>
      </c>
      <c r="Q107" s="139" t="s">
        <v>103</v>
      </c>
      <c r="R107" s="140">
        <f>IF(S105="","",S105)</f>
        <v>6</v>
      </c>
      <c r="S107" s="195"/>
      <c r="T107" s="196"/>
      <c r="U107" s="197"/>
      <c r="V107" s="141">
        <v>5</v>
      </c>
      <c r="W107" s="139" t="s">
        <v>103</v>
      </c>
      <c r="X107" s="142">
        <v>1</v>
      </c>
      <c r="Y107" s="141">
        <v>8</v>
      </c>
      <c r="Z107" s="139" t="s">
        <v>103</v>
      </c>
      <c r="AA107" s="143">
        <v>0</v>
      </c>
      <c r="AB107" s="90"/>
      <c r="AC107" s="90"/>
      <c r="AD107" s="90"/>
      <c r="AF107" s="12"/>
    </row>
    <row r="108" spans="3:32" ht="15" customHeight="1" thickBot="1">
      <c r="C108" s="198">
        <v>43</v>
      </c>
      <c r="D108" s="200" t="s">
        <v>111</v>
      </c>
      <c r="E108" s="216" t="s">
        <v>216</v>
      </c>
      <c r="F108" s="202">
        <f>IF(SUM(P109:AD109)=0,"",COUNTIF($P108:$AD108,"○"))</f>
        <v>1</v>
      </c>
      <c r="G108" s="204" t="s">
        <v>179</v>
      </c>
      <c r="H108" s="204">
        <f>IF(SUM(P109:AD109)=0,"",COUNTIF($P108:$AD108,"△"))</f>
        <v>0</v>
      </c>
      <c r="I108" s="204" t="s">
        <v>179</v>
      </c>
      <c r="J108" s="206">
        <f>IF(SUM(P109:AD109)=0,"",COUNTIF($P108:$AD108,"×"))</f>
        <v>2</v>
      </c>
      <c r="K108" s="208">
        <f>IF(SUM(P109:AD109)=0,"",F108*2+H108)</f>
        <v>2</v>
      </c>
      <c r="L108" s="100" t="s">
        <v>180</v>
      </c>
      <c r="M108" s="101">
        <f>IF(SUM(P109:AD109)=0,"",SUM(P109,S109,V109,Y109,AB109))</f>
        <v>9</v>
      </c>
      <c r="N108" s="210">
        <v>3</v>
      </c>
      <c r="O108" s="99"/>
      <c r="P108" s="181" t="str">
        <f>IF(V104="○","×",IF(V104="△","△",IF(V104="×","○","")))</f>
        <v>×</v>
      </c>
      <c r="Q108" s="182"/>
      <c r="R108" s="183"/>
      <c r="S108" s="181" t="str">
        <f>IF(V106="○","×",IF(V106="△","△",IF(V106="×","○","")))</f>
        <v>×</v>
      </c>
      <c r="T108" s="182"/>
      <c r="U108" s="183"/>
      <c r="V108" s="192"/>
      <c r="W108" s="193"/>
      <c r="X108" s="194"/>
      <c r="Y108" s="181" t="str">
        <f>IF(Y109+AA109&gt;0,IF(Y109&gt;AA109,"○",IF(Y109&lt;AA109,"×","△")),"")</f>
        <v>○</v>
      </c>
      <c r="Z108" s="190"/>
      <c r="AA108" s="191"/>
      <c r="AB108" s="90"/>
      <c r="AC108" s="90"/>
      <c r="AD108" s="90"/>
      <c r="AF108" s="12"/>
    </row>
    <row r="109" spans="3:32" ht="15" customHeight="1" thickBot="1">
      <c r="C109" s="199"/>
      <c r="D109" s="201"/>
      <c r="E109" s="217"/>
      <c r="F109" s="203"/>
      <c r="G109" s="205"/>
      <c r="H109" s="205"/>
      <c r="I109" s="205"/>
      <c r="J109" s="207"/>
      <c r="K109" s="209"/>
      <c r="L109" s="102" t="s">
        <v>181</v>
      </c>
      <c r="M109" s="147">
        <f>IF(SUM(P109:AD109)=0,"",SUM(R109,U109,X109,AA109,AD109))</f>
        <v>13</v>
      </c>
      <c r="N109" s="210"/>
      <c r="O109" s="99"/>
      <c r="P109" s="138">
        <f>IF(X105="","",X105)</f>
        <v>2</v>
      </c>
      <c r="Q109" s="139" t="s">
        <v>103</v>
      </c>
      <c r="R109" s="140">
        <f>IF(V105="","",V105)</f>
        <v>6</v>
      </c>
      <c r="S109" s="138">
        <f>IF(X107="","",X107)</f>
        <v>1</v>
      </c>
      <c r="T109" s="139" t="s">
        <v>103</v>
      </c>
      <c r="U109" s="140">
        <f>IF(V107="","",V107)</f>
        <v>5</v>
      </c>
      <c r="V109" s="195"/>
      <c r="W109" s="196"/>
      <c r="X109" s="197"/>
      <c r="Y109" s="144">
        <v>6</v>
      </c>
      <c r="Z109" s="139" t="s">
        <v>103</v>
      </c>
      <c r="AA109" s="145">
        <v>2</v>
      </c>
      <c r="AB109" s="90"/>
      <c r="AC109" s="90"/>
      <c r="AD109" s="90"/>
      <c r="AF109" s="12"/>
    </row>
    <row r="110" spans="3:32" ht="15" customHeight="1" thickBot="1">
      <c r="C110" s="198">
        <v>44</v>
      </c>
      <c r="D110" s="200" t="s">
        <v>224</v>
      </c>
      <c r="E110" s="216" t="s">
        <v>216</v>
      </c>
      <c r="F110" s="202">
        <f>IF(SUM(P111:AD111)=0,"",COUNTIF($P110:$AD110,"○"))</f>
        <v>0</v>
      </c>
      <c r="G110" s="204" t="s">
        <v>179</v>
      </c>
      <c r="H110" s="204">
        <f>IF(SUM(P111:AD111)=0,"",COUNTIF($P110:$AD110,"△"))</f>
        <v>0</v>
      </c>
      <c r="I110" s="204" t="s">
        <v>179</v>
      </c>
      <c r="J110" s="206">
        <f>IF(SUM(P111:AD111)=0,"",COUNTIF($P110:$AD110,"×"))</f>
        <v>3</v>
      </c>
      <c r="K110" s="208">
        <f>IF(SUM(P111:AD111)=0,"",F110*2+H110)</f>
        <v>0</v>
      </c>
      <c r="L110" s="100" t="s">
        <v>180</v>
      </c>
      <c r="M110" s="101">
        <f>IF(SUM(P111:AD111)=0,"",SUM(P111,S111,V111,Y111,AB111))</f>
        <v>2</v>
      </c>
      <c r="N110" s="210">
        <v>4</v>
      </c>
      <c r="O110" s="99"/>
      <c r="P110" s="181" t="str">
        <f>IF(Y104="○","×",IF(Y104="△","△",IF(Y104="×","○","")))</f>
        <v>×</v>
      </c>
      <c r="Q110" s="182"/>
      <c r="R110" s="183"/>
      <c r="S110" s="181" t="str">
        <f>IF(Y106="○","×",IF(Y106="△","△",IF(Y106="×","○","")))</f>
        <v>×</v>
      </c>
      <c r="T110" s="182"/>
      <c r="U110" s="183"/>
      <c r="V110" s="181" t="str">
        <f>IF(Y108="○","×",IF(Y108="△","△",IF(Y108="×","○","")))</f>
        <v>×</v>
      </c>
      <c r="W110" s="182"/>
      <c r="X110" s="183"/>
      <c r="Y110" s="184"/>
      <c r="Z110" s="185"/>
      <c r="AA110" s="186"/>
      <c r="AB110" s="90"/>
      <c r="AC110" s="90"/>
      <c r="AD110" s="90"/>
      <c r="AF110" s="12"/>
    </row>
    <row r="111" spans="3:32" ht="15" customHeight="1" thickBot="1">
      <c r="C111" s="199"/>
      <c r="D111" s="201"/>
      <c r="E111" s="217"/>
      <c r="F111" s="203"/>
      <c r="G111" s="205"/>
      <c r="H111" s="205"/>
      <c r="I111" s="205"/>
      <c r="J111" s="207"/>
      <c r="K111" s="209"/>
      <c r="L111" s="102" t="s">
        <v>181</v>
      </c>
      <c r="M111" s="147">
        <f>IF(SUM(P111:AD111)=0,"",SUM(R111,U111,X111,AA111,AD111))</f>
        <v>19</v>
      </c>
      <c r="N111" s="210"/>
      <c r="O111" s="99"/>
      <c r="P111" s="138">
        <f>IF(AA105="","",AA105)</f>
        <v>0</v>
      </c>
      <c r="Q111" s="139" t="s">
        <v>103</v>
      </c>
      <c r="R111" s="140">
        <f>IF(Y105="","",Y105)</f>
        <v>5</v>
      </c>
      <c r="S111" s="138">
        <f>IF(AA107="","",AA107)</f>
        <v>0</v>
      </c>
      <c r="T111" s="139" t="s">
        <v>103</v>
      </c>
      <c r="U111" s="140">
        <f>IF(Y107="","",Y107)</f>
        <v>8</v>
      </c>
      <c r="V111" s="138">
        <f>IF(AA109="","",AA109)</f>
        <v>2</v>
      </c>
      <c r="W111" s="139" t="s">
        <v>103</v>
      </c>
      <c r="X111" s="140">
        <f>IF(Y109="","",Y109)</f>
        <v>6</v>
      </c>
      <c r="Y111" s="187"/>
      <c r="Z111" s="188"/>
      <c r="AA111" s="189"/>
      <c r="AB111" s="90"/>
      <c r="AC111" s="90"/>
      <c r="AD111" s="90"/>
      <c r="AF111" s="12"/>
    </row>
    <row r="112" spans="3:32"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</row>
  </sheetData>
  <mergeCells count="763">
    <mergeCell ref="E100:E101"/>
    <mergeCell ref="E104:E105"/>
    <mergeCell ref="E106:E107"/>
    <mergeCell ref="E54:E55"/>
    <mergeCell ref="E56:E57"/>
    <mergeCell ref="E58:E59"/>
    <mergeCell ref="E108:E109"/>
    <mergeCell ref="E72:E73"/>
    <mergeCell ref="E74:E75"/>
    <mergeCell ref="E40:E41"/>
    <mergeCell ref="E42:E43"/>
    <mergeCell ref="E44:E45"/>
    <mergeCell ref="E46:E47"/>
    <mergeCell ref="E48:E49"/>
    <mergeCell ref="E52:E53"/>
    <mergeCell ref="E82:E83"/>
    <mergeCell ref="P1:AD1"/>
    <mergeCell ref="F3:J3"/>
    <mergeCell ref="L3:M3"/>
    <mergeCell ref="P3:R3"/>
    <mergeCell ref="S3:U3"/>
    <mergeCell ref="V3:X3"/>
    <mergeCell ref="Y3:AA3"/>
    <mergeCell ref="AB3:AD3"/>
    <mergeCell ref="J6:J7"/>
    <mergeCell ref="K6:K7"/>
    <mergeCell ref="F6:F7"/>
    <mergeCell ref="G6:G7"/>
    <mergeCell ref="Y4:AA4"/>
    <mergeCell ref="J4:J5"/>
    <mergeCell ref="E6:E7"/>
    <mergeCell ref="E22:E23"/>
    <mergeCell ref="E24:E25"/>
    <mergeCell ref="E8:E9"/>
    <mergeCell ref="E10:E11"/>
    <mergeCell ref="E12:E13"/>
    <mergeCell ref="E16:E17"/>
    <mergeCell ref="E28:E29"/>
    <mergeCell ref="C1:N1"/>
    <mergeCell ref="C6:C7"/>
    <mergeCell ref="D6:D7"/>
    <mergeCell ref="C4:C5"/>
    <mergeCell ref="D4:D5"/>
    <mergeCell ref="F4:F5"/>
    <mergeCell ref="G4:G5"/>
    <mergeCell ref="H6:H7"/>
    <mergeCell ref="I6:I7"/>
    <mergeCell ref="AM6:AM7"/>
    <mergeCell ref="N6:N7"/>
    <mergeCell ref="P6:R6"/>
    <mergeCell ref="S6:U7"/>
    <mergeCell ref="V6:X6"/>
    <mergeCell ref="Y6:AA6"/>
    <mergeCell ref="AB6:AD6"/>
    <mergeCell ref="AI6:AI7"/>
    <mergeCell ref="AJ6:AJ7"/>
    <mergeCell ref="AK6:AK7"/>
    <mergeCell ref="K4:K5"/>
    <mergeCell ref="N4:N5"/>
    <mergeCell ref="P4:R5"/>
    <mergeCell ref="S4:U4"/>
    <mergeCell ref="V4:X4"/>
    <mergeCell ref="H4:H5"/>
    <mergeCell ref="I4:I5"/>
    <mergeCell ref="E4:E5"/>
    <mergeCell ref="H8:H9"/>
    <mergeCell ref="I8:I9"/>
    <mergeCell ref="AL4:AL5"/>
    <mergeCell ref="AM4:AM5"/>
    <mergeCell ref="AB4:AD4"/>
    <mergeCell ref="AI4:AI5"/>
    <mergeCell ref="AJ4:AJ5"/>
    <mergeCell ref="AK4:AK5"/>
    <mergeCell ref="AL6:AL7"/>
    <mergeCell ref="AL8:AL9"/>
    <mergeCell ref="AM8:AM9"/>
    <mergeCell ref="Y8:AA8"/>
    <mergeCell ref="AB8:AD8"/>
    <mergeCell ref="AI8:AI9"/>
    <mergeCell ref="AJ8:AJ9"/>
    <mergeCell ref="AK8:AK9"/>
    <mergeCell ref="J8:J9"/>
    <mergeCell ref="K8:K9"/>
    <mergeCell ref="N8:N9"/>
    <mergeCell ref="P8:R8"/>
    <mergeCell ref="C12:C13"/>
    <mergeCell ref="D12:D13"/>
    <mergeCell ref="F12:F13"/>
    <mergeCell ref="G12:G13"/>
    <mergeCell ref="C10:C11"/>
    <mergeCell ref="D10:D11"/>
    <mergeCell ref="F10:F11"/>
    <mergeCell ref="G10:G11"/>
    <mergeCell ref="H10:H11"/>
    <mergeCell ref="I10:I11"/>
    <mergeCell ref="J10:J11"/>
    <mergeCell ref="S8:U8"/>
    <mergeCell ref="V8:X9"/>
    <mergeCell ref="K10:K11"/>
    <mergeCell ref="C8:C9"/>
    <mergeCell ref="D8:D9"/>
    <mergeCell ref="F8:F9"/>
    <mergeCell ref="G8:G9"/>
    <mergeCell ref="AM10:AM11"/>
    <mergeCell ref="N10:N11"/>
    <mergeCell ref="P10:R10"/>
    <mergeCell ref="S10:U10"/>
    <mergeCell ref="V10:X10"/>
    <mergeCell ref="Y10:AA11"/>
    <mergeCell ref="I12:I13"/>
    <mergeCell ref="AI10:AI11"/>
    <mergeCell ref="AJ10:AJ11"/>
    <mergeCell ref="J12:J13"/>
    <mergeCell ref="K12:K13"/>
    <mergeCell ref="N12:N13"/>
    <mergeCell ref="P12:R12"/>
    <mergeCell ref="S12:U12"/>
    <mergeCell ref="AB10:AD10"/>
    <mergeCell ref="AK10:AK11"/>
    <mergeCell ref="AL10:AL11"/>
    <mergeCell ref="F15:J15"/>
    <mergeCell ref="L15:M15"/>
    <mergeCell ref="P15:R15"/>
    <mergeCell ref="S15:U15"/>
    <mergeCell ref="AL12:AL13"/>
    <mergeCell ref="AM12:AM13"/>
    <mergeCell ref="AI12:AI13"/>
    <mergeCell ref="AJ12:AJ13"/>
    <mergeCell ref="AK12:AK13"/>
    <mergeCell ref="H12:H13"/>
    <mergeCell ref="V15:X15"/>
    <mergeCell ref="Y15:AA15"/>
    <mergeCell ref="AB15:AD15"/>
    <mergeCell ref="Y12:AA12"/>
    <mergeCell ref="AB12:AD13"/>
    <mergeCell ref="V12:X12"/>
    <mergeCell ref="F18:F19"/>
    <mergeCell ref="G18:G19"/>
    <mergeCell ref="E18:E19"/>
    <mergeCell ref="C16:C17"/>
    <mergeCell ref="D16:D17"/>
    <mergeCell ref="F16:F17"/>
    <mergeCell ref="G16:G17"/>
    <mergeCell ref="H16:H17"/>
    <mergeCell ref="I16:I17"/>
    <mergeCell ref="Y16:AA16"/>
    <mergeCell ref="J16:J17"/>
    <mergeCell ref="K16:K17"/>
    <mergeCell ref="N16:N17"/>
    <mergeCell ref="P16:R17"/>
    <mergeCell ref="S16:U16"/>
    <mergeCell ref="AM18:AM19"/>
    <mergeCell ref="N18:N19"/>
    <mergeCell ref="P18:R18"/>
    <mergeCell ref="S18:U19"/>
    <mergeCell ref="V18:X18"/>
    <mergeCell ref="Y18:AA18"/>
    <mergeCell ref="AB18:AD18"/>
    <mergeCell ref="AM16:AM17"/>
    <mergeCell ref="AB16:AD16"/>
    <mergeCell ref="AI16:AI17"/>
    <mergeCell ref="AJ16:AJ17"/>
    <mergeCell ref="AK16:AK17"/>
    <mergeCell ref="AL16:AL17"/>
    <mergeCell ref="V16:X16"/>
    <mergeCell ref="AI18:AI19"/>
    <mergeCell ref="AJ18:AJ19"/>
    <mergeCell ref="AK18:AK19"/>
    <mergeCell ref="AL18:AL19"/>
    <mergeCell ref="H18:H19"/>
    <mergeCell ref="I18:I19"/>
    <mergeCell ref="AM20:AM21"/>
    <mergeCell ref="C22:C23"/>
    <mergeCell ref="D22:D23"/>
    <mergeCell ref="F22:F23"/>
    <mergeCell ref="G22:G23"/>
    <mergeCell ref="H22:H23"/>
    <mergeCell ref="I22:I23"/>
    <mergeCell ref="J22:J23"/>
    <mergeCell ref="K22:K23"/>
    <mergeCell ref="E20:E21"/>
    <mergeCell ref="V20:X21"/>
    <mergeCell ref="Y20:AA20"/>
    <mergeCell ref="AB20:AD20"/>
    <mergeCell ref="AI20:AI21"/>
    <mergeCell ref="AJ20:AJ21"/>
    <mergeCell ref="AL20:AL21"/>
    <mergeCell ref="C20:C21"/>
    <mergeCell ref="D20:D21"/>
    <mergeCell ref="J18:J19"/>
    <mergeCell ref="K18:K19"/>
    <mergeCell ref="C18:C19"/>
    <mergeCell ref="D18:D19"/>
    <mergeCell ref="AK20:AK21"/>
    <mergeCell ref="J20:J21"/>
    <mergeCell ref="K20:K21"/>
    <mergeCell ref="N20:N21"/>
    <mergeCell ref="P20:R20"/>
    <mergeCell ref="S20:U20"/>
    <mergeCell ref="C24:C25"/>
    <mergeCell ref="D24:D25"/>
    <mergeCell ref="F24:F25"/>
    <mergeCell ref="G24:G25"/>
    <mergeCell ref="F20:F21"/>
    <mergeCell ref="G20:G21"/>
    <mergeCell ref="H20:H21"/>
    <mergeCell ref="I20:I21"/>
    <mergeCell ref="AM22:AM23"/>
    <mergeCell ref="N22:N23"/>
    <mergeCell ref="P22:R22"/>
    <mergeCell ref="S22:U22"/>
    <mergeCell ref="V22:X22"/>
    <mergeCell ref="Y22:AA23"/>
    <mergeCell ref="H24:H25"/>
    <mergeCell ref="I24:I25"/>
    <mergeCell ref="AI22:AI23"/>
    <mergeCell ref="AJ22:AJ23"/>
    <mergeCell ref="J24:J25"/>
    <mergeCell ref="K24:K25"/>
    <mergeCell ref="N24:N25"/>
    <mergeCell ref="P24:R24"/>
    <mergeCell ref="S24:U24"/>
    <mergeCell ref="AB22:AD22"/>
    <mergeCell ref="AK22:AK23"/>
    <mergeCell ref="AL22:AL23"/>
    <mergeCell ref="P27:R27"/>
    <mergeCell ref="S27:U27"/>
    <mergeCell ref="AL24:AL25"/>
    <mergeCell ref="AM24:AM25"/>
    <mergeCell ref="AI24:AI25"/>
    <mergeCell ref="AJ24:AJ25"/>
    <mergeCell ref="AK24:AK25"/>
    <mergeCell ref="J30:J31"/>
    <mergeCell ref="J28:J29"/>
    <mergeCell ref="V27:X27"/>
    <mergeCell ref="Y27:AA27"/>
    <mergeCell ref="AB27:AD27"/>
    <mergeCell ref="Y24:AA24"/>
    <mergeCell ref="AB24:AD25"/>
    <mergeCell ref="V24:X24"/>
    <mergeCell ref="F27:J27"/>
    <mergeCell ref="L27:M27"/>
    <mergeCell ref="P28:R29"/>
    <mergeCell ref="S28:U28"/>
    <mergeCell ref="Y28:AA28"/>
    <mergeCell ref="AB28:AD28"/>
    <mergeCell ref="AB30:AD30"/>
    <mergeCell ref="C30:C31"/>
    <mergeCell ref="D30:D31"/>
    <mergeCell ref="F30:F31"/>
    <mergeCell ref="G30:G31"/>
    <mergeCell ref="H30:H31"/>
    <mergeCell ref="I30:I31"/>
    <mergeCell ref="J32:J33"/>
    <mergeCell ref="V28:X28"/>
    <mergeCell ref="C28:C29"/>
    <mergeCell ref="D28:D29"/>
    <mergeCell ref="F28:F29"/>
    <mergeCell ref="G28:G29"/>
    <mergeCell ref="H28:H29"/>
    <mergeCell ref="I28:I29"/>
    <mergeCell ref="K28:K29"/>
    <mergeCell ref="N28:N29"/>
    <mergeCell ref="E30:E31"/>
    <mergeCell ref="E32:E33"/>
    <mergeCell ref="N30:N31"/>
    <mergeCell ref="P30:R30"/>
    <mergeCell ref="C32:C33"/>
    <mergeCell ref="D32:D33"/>
    <mergeCell ref="F32:F33"/>
    <mergeCell ref="G32:G33"/>
    <mergeCell ref="H32:H33"/>
    <mergeCell ref="S30:U31"/>
    <mergeCell ref="V30:X30"/>
    <mergeCell ref="Y30:AA30"/>
    <mergeCell ref="Y34:AA35"/>
    <mergeCell ref="K32:K33"/>
    <mergeCell ref="K30:K31"/>
    <mergeCell ref="E36:E37"/>
    <mergeCell ref="AB34:AD34"/>
    <mergeCell ref="N32:N33"/>
    <mergeCell ref="P32:R32"/>
    <mergeCell ref="S32:U32"/>
    <mergeCell ref="V32:X33"/>
    <mergeCell ref="Y32:AA32"/>
    <mergeCell ref="AB32:AD32"/>
    <mergeCell ref="V34:X34"/>
    <mergeCell ref="I32:I33"/>
    <mergeCell ref="P34:R34"/>
    <mergeCell ref="S34:U34"/>
    <mergeCell ref="H34:H35"/>
    <mergeCell ref="I34:I35"/>
    <mergeCell ref="J34:J35"/>
    <mergeCell ref="K34:K35"/>
    <mergeCell ref="N34:N35"/>
    <mergeCell ref="C34:C35"/>
    <mergeCell ref="D34:D35"/>
    <mergeCell ref="F34:F35"/>
    <mergeCell ref="G34:G35"/>
    <mergeCell ref="E34:E35"/>
    <mergeCell ref="H36:H37"/>
    <mergeCell ref="C36:C37"/>
    <mergeCell ref="D36:D37"/>
    <mergeCell ref="F36:F37"/>
    <mergeCell ref="G36:G37"/>
    <mergeCell ref="F39:J39"/>
    <mergeCell ref="L39:M39"/>
    <mergeCell ref="P39:R39"/>
    <mergeCell ref="S39:U39"/>
    <mergeCell ref="V39:X39"/>
    <mergeCell ref="Y39:AA39"/>
    <mergeCell ref="AB39:AD39"/>
    <mergeCell ref="J36:J37"/>
    <mergeCell ref="I36:I37"/>
    <mergeCell ref="N36:N37"/>
    <mergeCell ref="P36:R36"/>
    <mergeCell ref="S36:U36"/>
    <mergeCell ref="V36:X36"/>
    <mergeCell ref="Y36:AA36"/>
    <mergeCell ref="K36:K37"/>
    <mergeCell ref="S40:U40"/>
    <mergeCell ref="Y40:AA40"/>
    <mergeCell ref="AB36:AD37"/>
    <mergeCell ref="AB40:AD40"/>
    <mergeCell ref="C42:C43"/>
    <mergeCell ref="D42:D43"/>
    <mergeCell ref="F42:F43"/>
    <mergeCell ref="G42:G43"/>
    <mergeCell ref="H42:H43"/>
    <mergeCell ref="I42:I43"/>
    <mergeCell ref="J42:J43"/>
    <mergeCell ref="V40:X40"/>
    <mergeCell ref="C40:C41"/>
    <mergeCell ref="D40:D41"/>
    <mergeCell ref="F40:F41"/>
    <mergeCell ref="G40:G41"/>
    <mergeCell ref="H40:H41"/>
    <mergeCell ref="I40:I41"/>
    <mergeCell ref="K40:K41"/>
    <mergeCell ref="N40:N41"/>
    <mergeCell ref="P40:R41"/>
    <mergeCell ref="AB42:AD42"/>
    <mergeCell ref="N42:N43"/>
    <mergeCell ref="P42:R42"/>
    <mergeCell ref="J40:J41"/>
    <mergeCell ref="C44:C45"/>
    <mergeCell ref="D44:D45"/>
    <mergeCell ref="F44:F45"/>
    <mergeCell ref="G44:G45"/>
    <mergeCell ref="H44:H45"/>
    <mergeCell ref="I44:I45"/>
    <mergeCell ref="J44:J45"/>
    <mergeCell ref="AB46:AD46"/>
    <mergeCell ref="N44:N45"/>
    <mergeCell ref="P44:R44"/>
    <mergeCell ref="S44:U44"/>
    <mergeCell ref="V44:X45"/>
    <mergeCell ref="Y44:AA44"/>
    <mergeCell ref="AB44:AD44"/>
    <mergeCell ref="V46:X46"/>
    <mergeCell ref="F48:F49"/>
    <mergeCell ref="G48:G49"/>
    <mergeCell ref="Y42:AA42"/>
    <mergeCell ref="Y46:AA47"/>
    <mergeCell ref="K44:K45"/>
    <mergeCell ref="K42:K43"/>
    <mergeCell ref="S42:U43"/>
    <mergeCell ref="V42:X42"/>
    <mergeCell ref="H46:H47"/>
    <mergeCell ref="I46:I47"/>
    <mergeCell ref="J46:J47"/>
    <mergeCell ref="K46:K47"/>
    <mergeCell ref="N46:N47"/>
    <mergeCell ref="K48:K49"/>
    <mergeCell ref="AB51:AD51"/>
    <mergeCell ref="J48:J49"/>
    <mergeCell ref="C46:C47"/>
    <mergeCell ref="D46:D47"/>
    <mergeCell ref="F46:F47"/>
    <mergeCell ref="G46:G47"/>
    <mergeCell ref="H48:H49"/>
    <mergeCell ref="I48:I49"/>
    <mergeCell ref="P46:R46"/>
    <mergeCell ref="S46:U46"/>
    <mergeCell ref="F51:J51"/>
    <mergeCell ref="L51:M51"/>
    <mergeCell ref="P51:R51"/>
    <mergeCell ref="S51:U51"/>
    <mergeCell ref="V51:X51"/>
    <mergeCell ref="Y51:AA51"/>
    <mergeCell ref="N48:N49"/>
    <mergeCell ref="P48:R48"/>
    <mergeCell ref="S48:U48"/>
    <mergeCell ref="V48:X48"/>
    <mergeCell ref="Y48:AA48"/>
    <mergeCell ref="AB48:AD49"/>
    <mergeCell ref="C48:C49"/>
    <mergeCell ref="D48:D49"/>
    <mergeCell ref="V52:X52"/>
    <mergeCell ref="AB54:AD54"/>
    <mergeCell ref="N54:N55"/>
    <mergeCell ref="P54:R54"/>
    <mergeCell ref="S54:U55"/>
    <mergeCell ref="V54:X54"/>
    <mergeCell ref="F54:F55"/>
    <mergeCell ref="G54:G55"/>
    <mergeCell ref="Y54:AA54"/>
    <mergeCell ref="K54:K55"/>
    <mergeCell ref="Y52:AA52"/>
    <mergeCell ref="AB52:AD52"/>
    <mergeCell ref="K52:K53"/>
    <mergeCell ref="N52:N53"/>
    <mergeCell ref="P52:R53"/>
    <mergeCell ref="S52:U52"/>
    <mergeCell ref="H54:H55"/>
    <mergeCell ref="I54:I55"/>
    <mergeCell ref="J54:J55"/>
    <mergeCell ref="J52:J53"/>
    <mergeCell ref="H52:H53"/>
    <mergeCell ref="I52:I53"/>
    <mergeCell ref="C58:C59"/>
    <mergeCell ref="D58:D59"/>
    <mergeCell ref="F58:F59"/>
    <mergeCell ref="G58:G59"/>
    <mergeCell ref="C52:C53"/>
    <mergeCell ref="D52:D53"/>
    <mergeCell ref="F52:F53"/>
    <mergeCell ref="G52:G53"/>
    <mergeCell ref="C54:C55"/>
    <mergeCell ref="D54:D55"/>
    <mergeCell ref="AB56:AD56"/>
    <mergeCell ref="C56:C57"/>
    <mergeCell ref="D56:D57"/>
    <mergeCell ref="J56:J57"/>
    <mergeCell ref="K56:K57"/>
    <mergeCell ref="F56:F57"/>
    <mergeCell ref="G56:G57"/>
    <mergeCell ref="H56:H57"/>
    <mergeCell ref="N56:N57"/>
    <mergeCell ref="I56:I57"/>
    <mergeCell ref="V56:X57"/>
    <mergeCell ref="N58:N59"/>
    <mergeCell ref="P56:R56"/>
    <mergeCell ref="S56:U56"/>
    <mergeCell ref="H58:H59"/>
    <mergeCell ref="I58:I59"/>
    <mergeCell ref="J58:J59"/>
    <mergeCell ref="K58:K59"/>
    <mergeCell ref="Y56:AA56"/>
    <mergeCell ref="P58:R58"/>
    <mergeCell ref="S58:U58"/>
    <mergeCell ref="V58:X58"/>
    <mergeCell ref="Y58:AA59"/>
    <mergeCell ref="AB58:AD58"/>
    <mergeCell ref="AB61:AD61"/>
    <mergeCell ref="P61:R61"/>
    <mergeCell ref="S61:U61"/>
    <mergeCell ref="P62:R63"/>
    <mergeCell ref="S62:U62"/>
    <mergeCell ref="V62:X62"/>
    <mergeCell ref="V61:X61"/>
    <mergeCell ref="AB66:AD66"/>
    <mergeCell ref="N66:N67"/>
    <mergeCell ref="P66:R66"/>
    <mergeCell ref="I62:I63"/>
    <mergeCell ref="J62:J63"/>
    <mergeCell ref="K62:K63"/>
    <mergeCell ref="N62:N63"/>
    <mergeCell ref="Y62:AA62"/>
    <mergeCell ref="AB62:AD62"/>
    <mergeCell ref="Y61:AA61"/>
    <mergeCell ref="J64:J65"/>
    <mergeCell ref="K66:K67"/>
    <mergeCell ref="Y64:AA64"/>
    <mergeCell ref="S66:U66"/>
    <mergeCell ref="V66:X67"/>
    <mergeCell ref="Y66:AA66"/>
    <mergeCell ref="K64:K65"/>
    <mergeCell ref="N64:N65"/>
    <mergeCell ref="P64:R64"/>
    <mergeCell ref="S64:U65"/>
    <mergeCell ref="V64:X64"/>
    <mergeCell ref="F61:J61"/>
    <mergeCell ref="L61:M61"/>
    <mergeCell ref="H62:H63"/>
    <mergeCell ref="Y68:AA69"/>
    <mergeCell ref="C68:C69"/>
    <mergeCell ref="H66:H67"/>
    <mergeCell ref="I66:I67"/>
    <mergeCell ref="J66:J67"/>
    <mergeCell ref="G66:G67"/>
    <mergeCell ref="C62:C63"/>
    <mergeCell ref="D62:D63"/>
    <mergeCell ref="F62:F63"/>
    <mergeCell ref="G62:G63"/>
    <mergeCell ref="E62:E63"/>
    <mergeCell ref="I64:I65"/>
    <mergeCell ref="E64:E65"/>
    <mergeCell ref="E66:E67"/>
    <mergeCell ref="E68:E69"/>
    <mergeCell ref="P68:R68"/>
    <mergeCell ref="I74:I75"/>
    <mergeCell ref="J74:J75"/>
    <mergeCell ref="K74:K75"/>
    <mergeCell ref="J72:J73"/>
    <mergeCell ref="K72:K73"/>
    <mergeCell ref="S71:U71"/>
    <mergeCell ref="AB64:AD64"/>
    <mergeCell ref="C66:C67"/>
    <mergeCell ref="D66:D67"/>
    <mergeCell ref="F66:F67"/>
    <mergeCell ref="C64:C65"/>
    <mergeCell ref="D64:D65"/>
    <mergeCell ref="F64:F65"/>
    <mergeCell ref="G64:G65"/>
    <mergeCell ref="H64:H65"/>
    <mergeCell ref="G68:G69"/>
    <mergeCell ref="H68:H69"/>
    <mergeCell ref="I68:I69"/>
    <mergeCell ref="F71:J71"/>
    <mergeCell ref="L71:M71"/>
    <mergeCell ref="P71:R71"/>
    <mergeCell ref="S68:U68"/>
    <mergeCell ref="V68:X68"/>
    <mergeCell ref="AB68:AD68"/>
    <mergeCell ref="V71:X71"/>
    <mergeCell ref="N74:N75"/>
    <mergeCell ref="P74:R74"/>
    <mergeCell ref="S74:U75"/>
    <mergeCell ref="C74:C75"/>
    <mergeCell ref="D74:D75"/>
    <mergeCell ref="C72:C73"/>
    <mergeCell ref="D72:D73"/>
    <mergeCell ref="F72:F73"/>
    <mergeCell ref="G72:G73"/>
    <mergeCell ref="F74:F75"/>
    <mergeCell ref="G74:G75"/>
    <mergeCell ref="D68:D69"/>
    <mergeCell ref="F68:F69"/>
    <mergeCell ref="V74:X74"/>
    <mergeCell ref="Y74:AA74"/>
    <mergeCell ref="Y72:AA72"/>
    <mergeCell ref="N72:N73"/>
    <mergeCell ref="P72:R73"/>
    <mergeCell ref="J68:J69"/>
    <mergeCell ref="K68:K69"/>
    <mergeCell ref="Y71:AA71"/>
    <mergeCell ref="N68:N69"/>
    <mergeCell ref="Y76:AA76"/>
    <mergeCell ref="N76:N77"/>
    <mergeCell ref="P76:R76"/>
    <mergeCell ref="S76:U76"/>
    <mergeCell ref="V76:X77"/>
    <mergeCell ref="H72:H73"/>
    <mergeCell ref="I72:I73"/>
    <mergeCell ref="S72:U72"/>
    <mergeCell ref="V72:X72"/>
    <mergeCell ref="H74:H75"/>
    <mergeCell ref="J76:J77"/>
    <mergeCell ref="K76:K77"/>
    <mergeCell ref="S81:U81"/>
    <mergeCell ref="V81:X81"/>
    <mergeCell ref="Y78:AA79"/>
    <mergeCell ref="H78:H79"/>
    <mergeCell ref="I78:I79"/>
    <mergeCell ref="J78:J79"/>
    <mergeCell ref="K78:K79"/>
    <mergeCell ref="C78:C79"/>
    <mergeCell ref="D78:D79"/>
    <mergeCell ref="F78:F79"/>
    <mergeCell ref="G78:G79"/>
    <mergeCell ref="E78:E79"/>
    <mergeCell ref="Y84:AA84"/>
    <mergeCell ref="Y82:AA82"/>
    <mergeCell ref="N82:N83"/>
    <mergeCell ref="P82:R83"/>
    <mergeCell ref="S82:U82"/>
    <mergeCell ref="C76:C77"/>
    <mergeCell ref="D76:D77"/>
    <mergeCell ref="F76:F77"/>
    <mergeCell ref="G76:G77"/>
    <mergeCell ref="H76:H77"/>
    <mergeCell ref="I76:I77"/>
    <mergeCell ref="E76:E77"/>
    <mergeCell ref="Y81:AA81"/>
    <mergeCell ref="H82:H83"/>
    <mergeCell ref="I82:I83"/>
    <mergeCell ref="F81:J81"/>
    <mergeCell ref="L81:M81"/>
    <mergeCell ref="J82:J83"/>
    <mergeCell ref="K82:K83"/>
    <mergeCell ref="N78:N79"/>
    <mergeCell ref="P78:R78"/>
    <mergeCell ref="S78:U78"/>
    <mergeCell ref="V78:X78"/>
    <mergeCell ref="P81:R81"/>
    <mergeCell ref="V82:X82"/>
    <mergeCell ref="C82:C83"/>
    <mergeCell ref="D82:D83"/>
    <mergeCell ref="F82:F83"/>
    <mergeCell ref="G82:G83"/>
    <mergeCell ref="H84:H85"/>
    <mergeCell ref="I84:I85"/>
    <mergeCell ref="J84:J85"/>
    <mergeCell ref="K84:K85"/>
    <mergeCell ref="C84:C85"/>
    <mergeCell ref="D84:D85"/>
    <mergeCell ref="F84:F85"/>
    <mergeCell ref="G84:G85"/>
    <mergeCell ref="E84:E85"/>
    <mergeCell ref="N84:N85"/>
    <mergeCell ref="P84:R84"/>
    <mergeCell ref="S84:U85"/>
    <mergeCell ref="V84:X84"/>
    <mergeCell ref="C88:C89"/>
    <mergeCell ref="D88:D89"/>
    <mergeCell ref="F88:F89"/>
    <mergeCell ref="G88:G89"/>
    <mergeCell ref="H88:H89"/>
    <mergeCell ref="I88:I89"/>
    <mergeCell ref="E88:E89"/>
    <mergeCell ref="C86:C87"/>
    <mergeCell ref="D86:D87"/>
    <mergeCell ref="F86:F87"/>
    <mergeCell ref="G86:G87"/>
    <mergeCell ref="H86:H87"/>
    <mergeCell ref="I86:I87"/>
    <mergeCell ref="E86:E87"/>
    <mergeCell ref="F93:J93"/>
    <mergeCell ref="L93:M93"/>
    <mergeCell ref="P93:R93"/>
    <mergeCell ref="S93:U93"/>
    <mergeCell ref="J86:J87"/>
    <mergeCell ref="K86:K87"/>
    <mergeCell ref="P91:AD91"/>
    <mergeCell ref="J88:J89"/>
    <mergeCell ref="K88:K89"/>
    <mergeCell ref="Y86:AA86"/>
    <mergeCell ref="V93:X93"/>
    <mergeCell ref="Y93:AA93"/>
    <mergeCell ref="N88:N89"/>
    <mergeCell ref="P88:R88"/>
    <mergeCell ref="S88:U88"/>
    <mergeCell ref="V88:X88"/>
    <mergeCell ref="Y88:AA89"/>
    <mergeCell ref="P86:R86"/>
    <mergeCell ref="S86:U86"/>
    <mergeCell ref="V86:X87"/>
    <mergeCell ref="N86:N87"/>
    <mergeCell ref="N98:N99"/>
    <mergeCell ref="J94:J95"/>
    <mergeCell ref="K94:K95"/>
    <mergeCell ref="C94:C95"/>
    <mergeCell ref="D94:D95"/>
    <mergeCell ref="F94:F95"/>
    <mergeCell ref="G94:G95"/>
    <mergeCell ref="H94:H95"/>
    <mergeCell ref="I94:I95"/>
    <mergeCell ref="E94:E95"/>
    <mergeCell ref="H98:H99"/>
    <mergeCell ref="I98:I99"/>
    <mergeCell ref="K98:K99"/>
    <mergeCell ref="H96:H97"/>
    <mergeCell ref="I96:I97"/>
    <mergeCell ref="J96:J97"/>
    <mergeCell ref="K96:K97"/>
    <mergeCell ref="C96:C97"/>
    <mergeCell ref="D96:D97"/>
    <mergeCell ref="F96:F97"/>
    <mergeCell ref="G96:G97"/>
    <mergeCell ref="E96:E97"/>
    <mergeCell ref="E98:E99"/>
    <mergeCell ref="Y94:AA94"/>
    <mergeCell ref="N94:N95"/>
    <mergeCell ref="P94:R95"/>
    <mergeCell ref="S94:U94"/>
    <mergeCell ref="V94:X94"/>
    <mergeCell ref="P96:R96"/>
    <mergeCell ref="S96:U97"/>
    <mergeCell ref="V96:X96"/>
    <mergeCell ref="Y96:AA96"/>
    <mergeCell ref="N96:N97"/>
    <mergeCell ref="Y103:AA103"/>
    <mergeCell ref="N100:N101"/>
    <mergeCell ref="P100:R100"/>
    <mergeCell ref="S100:U100"/>
    <mergeCell ref="V100:X100"/>
    <mergeCell ref="Y100:AA101"/>
    <mergeCell ref="V103:X103"/>
    <mergeCell ref="Y98:AA98"/>
    <mergeCell ref="C100:C101"/>
    <mergeCell ref="D100:D101"/>
    <mergeCell ref="F100:F101"/>
    <mergeCell ref="G100:G101"/>
    <mergeCell ref="H100:H101"/>
    <mergeCell ref="I100:I101"/>
    <mergeCell ref="J100:J101"/>
    <mergeCell ref="K100:K101"/>
    <mergeCell ref="J98:J99"/>
    <mergeCell ref="P98:R98"/>
    <mergeCell ref="S98:U98"/>
    <mergeCell ref="V98:X99"/>
    <mergeCell ref="C98:C99"/>
    <mergeCell ref="D98:D99"/>
    <mergeCell ref="F98:F99"/>
    <mergeCell ref="G98:G99"/>
    <mergeCell ref="F103:J103"/>
    <mergeCell ref="L103:M103"/>
    <mergeCell ref="P103:R103"/>
    <mergeCell ref="S103:U103"/>
    <mergeCell ref="F104:F105"/>
    <mergeCell ref="G104:G105"/>
    <mergeCell ref="H104:H105"/>
    <mergeCell ref="I104:I105"/>
    <mergeCell ref="H106:H107"/>
    <mergeCell ref="I106:I107"/>
    <mergeCell ref="J106:J107"/>
    <mergeCell ref="K106:K107"/>
    <mergeCell ref="S106:U107"/>
    <mergeCell ref="V106:X106"/>
    <mergeCell ref="Y106:AA106"/>
    <mergeCell ref="Y104:AA104"/>
    <mergeCell ref="S104:U104"/>
    <mergeCell ref="V104:X104"/>
    <mergeCell ref="J104:J105"/>
    <mergeCell ref="K104:K105"/>
    <mergeCell ref="N104:N105"/>
    <mergeCell ref="P104:R105"/>
    <mergeCell ref="C106:C107"/>
    <mergeCell ref="D106:D107"/>
    <mergeCell ref="F106:F107"/>
    <mergeCell ref="G106:G107"/>
    <mergeCell ref="N106:N107"/>
    <mergeCell ref="P106:R106"/>
    <mergeCell ref="C104:C105"/>
    <mergeCell ref="D104:D105"/>
    <mergeCell ref="N110:N111"/>
    <mergeCell ref="P110:R110"/>
    <mergeCell ref="C110:C111"/>
    <mergeCell ref="D110:D111"/>
    <mergeCell ref="F110:F111"/>
    <mergeCell ref="G110:G111"/>
    <mergeCell ref="H110:H111"/>
    <mergeCell ref="I110:I111"/>
    <mergeCell ref="N108:N109"/>
    <mergeCell ref="P108:R108"/>
    <mergeCell ref="E110:E111"/>
    <mergeCell ref="S110:U110"/>
    <mergeCell ref="V110:X110"/>
    <mergeCell ref="Y110:AA111"/>
    <mergeCell ref="Y108:AA108"/>
    <mergeCell ref="S108:U108"/>
    <mergeCell ref="V108:X109"/>
    <mergeCell ref="C108:C109"/>
    <mergeCell ref="D108:D109"/>
    <mergeCell ref="F108:F109"/>
    <mergeCell ref="G108:G109"/>
    <mergeCell ref="J110:J111"/>
    <mergeCell ref="K110:K111"/>
    <mergeCell ref="J108:J109"/>
    <mergeCell ref="K108:K109"/>
    <mergeCell ref="H108:H109"/>
    <mergeCell ref="I108:I109"/>
  </mergeCells>
  <phoneticPr fontId="3"/>
  <printOptions horizontalCentered="1" verticalCentered="1"/>
  <pageMargins left="0.39370078740157483" right="0.39370078740157483" top="0" bottom="0" header="0.51181102362204722" footer="0.51181102362204722"/>
  <pageSetup paperSize="9" orientation="portrait" horizontalDpi="4294967293" verticalDpi="4294967293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D101"/>
  <sheetViews>
    <sheetView topLeftCell="A64" zoomScaleSheetLayoutView="75" workbookViewId="0">
      <selection activeCell="N78" sqref="N78:T78"/>
    </sheetView>
  </sheetViews>
  <sheetFormatPr defaultColWidth="8.875" defaultRowHeight="13.5"/>
  <cols>
    <col min="1" max="1" width="1.125" style="4" customWidth="1"/>
    <col min="2" max="2" width="3.125" style="2" customWidth="1"/>
    <col min="3" max="3" width="5" style="2" customWidth="1"/>
    <col min="4" max="4" width="3.625" style="2" customWidth="1"/>
    <col min="5" max="5" width="28.125" style="2" customWidth="1"/>
    <col min="6" max="6" width="4.625" style="2" customWidth="1"/>
    <col min="7" max="7" width="2.5" style="3" customWidth="1"/>
    <col min="8" max="8" width="5.125" style="2" customWidth="1"/>
    <col min="9" max="9" width="3.125" style="2" customWidth="1"/>
    <col min="10" max="10" width="28.125" style="2" customWidth="1"/>
    <col min="11" max="11" width="2.125" style="2" customWidth="1"/>
    <col min="12" max="12" width="3.125" style="2" customWidth="1"/>
    <col min="13" max="13" width="5" style="2" customWidth="1"/>
    <col min="14" max="14" width="3.125" style="2" customWidth="1"/>
    <col min="15" max="15" width="28.125" style="2" customWidth="1"/>
    <col min="16" max="16" width="4.625" style="2" customWidth="1"/>
    <col min="17" max="17" width="2.5" style="2" customWidth="1"/>
    <col min="18" max="18" width="4.625" style="2" customWidth="1"/>
    <col min="19" max="19" width="3.125" style="2" customWidth="1"/>
    <col min="20" max="20" width="28.125" style="2" customWidth="1"/>
    <col min="21" max="21" width="1.125" style="2" customWidth="1"/>
    <col min="22" max="32" width="5.375" style="2" customWidth="1"/>
    <col min="33" max="16384" width="8.875" style="2"/>
  </cols>
  <sheetData>
    <row r="1" spans="1:20" ht="13.5" customHeight="1">
      <c r="B1" s="247" t="s">
        <v>58</v>
      </c>
      <c r="C1" s="247"/>
      <c r="D1" s="247"/>
      <c r="E1" s="86"/>
      <c r="F1" s="42"/>
      <c r="G1" s="42"/>
      <c r="H1" s="42"/>
      <c r="I1" s="42"/>
      <c r="J1" s="42"/>
      <c r="K1" s="42"/>
      <c r="L1" s="266" t="s">
        <v>59</v>
      </c>
      <c r="M1" s="266"/>
      <c r="N1" s="266"/>
      <c r="O1" s="42"/>
      <c r="P1" s="42"/>
      <c r="Q1" s="42"/>
      <c r="R1" s="42"/>
      <c r="S1" s="42"/>
      <c r="T1" s="42"/>
    </row>
    <row r="2" spans="1:20" ht="16.5" customHeight="1">
      <c r="B2" s="47" t="s">
        <v>188</v>
      </c>
      <c r="C2" s="48" t="s">
        <v>187</v>
      </c>
      <c r="D2" s="48"/>
      <c r="E2" s="48" t="s">
        <v>186</v>
      </c>
      <c r="F2" s="49"/>
      <c r="G2" s="48" t="s">
        <v>185</v>
      </c>
      <c r="H2" s="49"/>
      <c r="I2" s="49"/>
      <c r="J2" s="50" t="s">
        <v>184</v>
      </c>
      <c r="K2" s="85"/>
      <c r="L2" s="47" t="s">
        <v>188</v>
      </c>
      <c r="M2" s="48" t="s">
        <v>187</v>
      </c>
      <c r="N2" s="48"/>
      <c r="O2" s="48" t="s">
        <v>186</v>
      </c>
      <c r="P2" s="49"/>
      <c r="Q2" s="48" t="s">
        <v>185</v>
      </c>
      <c r="R2" s="49"/>
      <c r="S2" s="49"/>
      <c r="T2" s="50" t="s">
        <v>184</v>
      </c>
    </row>
    <row r="3" spans="1:20" ht="16.5" customHeight="1">
      <c r="B3" s="67"/>
      <c r="C3" s="51"/>
      <c r="D3" s="232" t="s">
        <v>99</v>
      </c>
      <c r="E3" s="233"/>
      <c r="F3" s="233"/>
      <c r="G3" s="233"/>
      <c r="H3" s="233"/>
      <c r="I3" s="233"/>
      <c r="J3" s="234"/>
      <c r="K3" s="85"/>
      <c r="L3" s="67"/>
      <c r="M3" s="51"/>
      <c r="N3" s="232" t="s">
        <v>99</v>
      </c>
      <c r="O3" s="233"/>
      <c r="P3" s="233"/>
      <c r="Q3" s="233"/>
      <c r="R3" s="233"/>
      <c r="S3" s="233"/>
      <c r="T3" s="234"/>
    </row>
    <row r="4" spans="1:20" ht="16.5" customHeight="1">
      <c r="B4" s="43"/>
      <c r="C4" s="44">
        <v>0.41666666666666669</v>
      </c>
      <c r="D4" s="232" t="s">
        <v>60</v>
      </c>
      <c r="E4" s="233"/>
      <c r="F4" s="233"/>
      <c r="G4" s="233"/>
      <c r="H4" s="233"/>
      <c r="I4" s="233"/>
      <c r="J4" s="234"/>
      <c r="L4" s="43"/>
      <c r="M4" s="44">
        <v>0.41666666666666669</v>
      </c>
      <c r="N4" s="232" t="s">
        <v>60</v>
      </c>
      <c r="O4" s="233"/>
      <c r="P4" s="233"/>
      <c r="Q4" s="233"/>
      <c r="R4" s="233"/>
      <c r="S4" s="233"/>
      <c r="T4" s="234"/>
    </row>
    <row r="5" spans="1:20" ht="16.5" customHeight="1">
      <c r="A5" s="10"/>
      <c r="B5" s="43">
        <v>1</v>
      </c>
      <c r="C5" s="44">
        <v>0.4375</v>
      </c>
      <c r="D5" s="43">
        <v>1</v>
      </c>
      <c r="E5" s="22" t="s">
        <v>112</v>
      </c>
      <c r="F5" s="23">
        <v>8</v>
      </c>
      <c r="G5" s="24" t="s">
        <v>183</v>
      </c>
      <c r="H5" s="23">
        <v>6</v>
      </c>
      <c r="I5" s="43">
        <v>2</v>
      </c>
      <c r="J5" s="22" t="s">
        <v>113</v>
      </c>
      <c r="L5" s="43">
        <f t="shared" ref="L5:L24" si="0">B5</f>
        <v>1</v>
      </c>
      <c r="M5" s="44">
        <v>0.4375</v>
      </c>
      <c r="N5" s="43">
        <v>6</v>
      </c>
      <c r="O5" s="30" t="s">
        <v>290</v>
      </c>
      <c r="P5" s="39">
        <v>10</v>
      </c>
      <c r="Q5" s="40" t="s">
        <v>183</v>
      </c>
      <c r="R5" s="39">
        <v>0</v>
      </c>
      <c r="S5" s="43">
        <v>7</v>
      </c>
      <c r="T5" s="30" t="s">
        <v>291</v>
      </c>
    </row>
    <row r="6" spans="1:20" ht="16.5" customHeight="1">
      <c r="B6" s="43">
        <v>2</v>
      </c>
      <c r="C6" s="44">
        <v>0.44444444444444442</v>
      </c>
      <c r="D6" s="43">
        <v>3</v>
      </c>
      <c r="E6" s="22" t="s">
        <v>114</v>
      </c>
      <c r="F6" s="23">
        <v>8</v>
      </c>
      <c r="G6" s="24" t="s">
        <v>183</v>
      </c>
      <c r="H6" s="23">
        <v>2</v>
      </c>
      <c r="I6" s="43">
        <v>4</v>
      </c>
      <c r="J6" s="22" t="s">
        <v>115</v>
      </c>
      <c r="L6" s="43">
        <f t="shared" si="0"/>
        <v>2</v>
      </c>
      <c r="M6" s="44">
        <v>0.44444444444444442</v>
      </c>
      <c r="N6" s="43">
        <v>8</v>
      </c>
      <c r="O6" s="30" t="s">
        <v>292</v>
      </c>
      <c r="P6" s="39">
        <v>9</v>
      </c>
      <c r="Q6" s="40" t="s">
        <v>183</v>
      </c>
      <c r="R6" s="39">
        <v>5</v>
      </c>
      <c r="S6" s="43">
        <v>9</v>
      </c>
      <c r="T6" s="30" t="s">
        <v>293</v>
      </c>
    </row>
    <row r="7" spans="1:20" ht="16.5" customHeight="1">
      <c r="B7" s="43">
        <v>3</v>
      </c>
      <c r="C7" s="44">
        <v>0.45138888888888901</v>
      </c>
      <c r="D7" s="43">
        <v>11</v>
      </c>
      <c r="E7" s="22" t="s">
        <v>116</v>
      </c>
      <c r="F7" s="23">
        <v>5</v>
      </c>
      <c r="G7" s="24" t="s">
        <v>183</v>
      </c>
      <c r="H7" s="23">
        <v>11</v>
      </c>
      <c r="I7" s="43">
        <v>12</v>
      </c>
      <c r="J7" s="22" t="s">
        <v>117</v>
      </c>
      <c r="L7" s="43">
        <f t="shared" si="0"/>
        <v>3</v>
      </c>
      <c r="M7" s="44">
        <v>0.4513888888888889</v>
      </c>
      <c r="N7" s="43">
        <v>16</v>
      </c>
      <c r="O7" s="30" t="s">
        <v>294</v>
      </c>
      <c r="P7" s="39">
        <v>7</v>
      </c>
      <c r="Q7" s="40" t="s">
        <v>183</v>
      </c>
      <c r="R7" s="39">
        <v>6</v>
      </c>
      <c r="S7" s="43">
        <v>17</v>
      </c>
      <c r="T7" s="30" t="s">
        <v>295</v>
      </c>
    </row>
    <row r="8" spans="1:20" ht="16.5" customHeight="1">
      <c r="B8" s="43">
        <v>4</v>
      </c>
      <c r="C8" s="44">
        <v>0.45833333333333398</v>
      </c>
      <c r="D8" s="43">
        <v>13</v>
      </c>
      <c r="E8" s="22" t="s">
        <v>253</v>
      </c>
      <c r="F8" s="23">
        <v>8</v>
      </c>
      <c r="G8" s="24" t="s">
        <v>183</v>
      </c>
      <c r="H8" s="23">
        <v>6</v>
      </c>
      <c r="I8" s="43">
        <v>14</v>
      </c>
      <c r="J8" s="22" t="s">
        <v>119</v>
      </c>
      <c r="L8" s="43">
        <f t="shared" si="0"/>
        <v>4</v>
      </c>
      <c r="M8" s="44">
        <v>0.45833333333333298</v>
      </c>
      <c r="N8" s="43">
        <v>18</v>
      </c>
      <c r="O8" s="30" t="s">
        <v>296</v>
      </c>
      <c r="P8" s="39">
        <v>7</v>
      </c>
      <c r="Q8" s="40" t="s">
        <v>183</v>
      </c>
      <c r="R8" s="39">
        <v>8</v>
      </c>
      <c r="S8" s="43">
        <v>19</v>
      </c>
      <c r="T8" s="30" t="s">
        <v>297</v>
      </c>
    </row>
    <row r="9" spans="1:20" ht="16.5" customHeight="1">
      <c r="B9" s="43">
        <v>5</v>
      </c>
      <c r="C9" s="44">
        <v>0.46527777777777801</v>
      </c>
      <c r="D9" s="43">
        <v>21</v>
      </c>
      <c r="E9" s="22" t="s">
        <v>120</v>
      </c>
      <c r="F9" s="23">
        <v>11</v>
      </c>
      <c r="G9" s="24" t="s">
        <v>183</v>
      </c>
      <c r="H9" s="23">
        <v>3</v>
      </c>
      <c r="I9" s="43">
        <v>22</v>
      </c>
      <c r="J9" s="22" t="s">
        <v>121</v>
      </c>
      <c r="L9" s="43">
        <f t="shared" si="0"/>
        <v>5</v>
      </c>
      <c r="M9" s="44">
        <v>0.46527777777777801</v>
      </c>
      <c r="N9" s="43">
        <v>25</v>
      </c>
      <c r="O9" s="30" t="s">
        <v>298</v>
      </c>
      <c r="P9" s="39">
        <v>8</v>
      </c>
      <c r="Q9" s="40" t="s">
        <v>183</v>
      </c>
      <c r="R9" s="39">
        <v>10</v>
      </c>
      <c r="S9" s="43">
        <v>26</v>
      </c>
      <c r="T9" s="30" t="s">
        <v>299</v>
      </c>
    </row>
    <row r="10" spans="1:20" ht="16.5" customHeight="1">
      <c r="B10" s="43">
        <v>6</v>
      </c>
      <c r="C10" s="44">
        <v>0.47222222222222299</v>
      </c>
      <c r="D10" s="43">
        <v>23</v>
      </c>
      <c r="E10" s="22" t="s">
        <v>122</v>
      </c>
      <c r="F10" s="23">
        <v>6</v>
      </c>
      <c r="G10" s="24" t="s">
        <v>183</v>
      </c>
      <c r="H10" s="23">
        <v>8</v>
      </c>
      <c r="I10" s="43">
        <v>24</v>
      </c>
      <c r="J10" s="22" t="s">
        <v>123</v>
      </c>
      <c r="L10" s="43">
        <f t="shared" si="0"/>
        <v>6</v>
      </c>
      <c r="M10" s="44">
        <v>0.47222222222222199</v>
      </c>
      <c r="N10" s="43">
        <v>27</v>
      </c>
      <c r="O10" s="30" t="s">
        <v>300</v>
      </c>
      <c r="P10" s="39">
        <v>9</v>
      </c>
      <c r="Q10" s="40" t="s">
        <v>183</v>
      </c>
      <c r="R10" s="39">
        <v>8</v>
      </c>
      <c r="S10" s="43">
        <v>28</v>
      </c>
      <c r="T10" s="30" t="s">
        <v>301</v>
      </c>
    </row>
    <row r="11" spans="1:20" ht="16.5" customHeight="1">
      <c r="B11" s="43">
        <v>7</v>
      </c>
      <c r="C11" s="44">
        <v>0.47916666666666702</v>
      </c>
      <c r="D11" s="43">
        <v>29</v>
      </c>
      <c r="E11" s="22" t="s">
        <v>124</v>
      </c>
      <c r="F11" s="23">
        <v>11</v>
      </c>
      <c r="G11" s="24" t="s">
        <v>183</v>
      </c>
      <c r="H11" s="23">
        <v>3</v>
      </c>
      <c r="I11" s="43">
        <v>30</v>
      </c>
      <c r="J11" s="22" t="s">
        <v>125</v>
      </c>
      <c r="L11" s="43">
        <f t="shared" si="0"/>
        <v>7</v>
      </c>
      <c r="M11" s="44">
        <v>0.47916666666666702</v>
      </c>
      <c r="N11" s="43">
        <v>33</v>
      </c>
      <c r="O11" s="30" t="s">
        <v>302</v>
      </c>
      <c r="P11" s="39">
        <v>10</v>
      </c>
      <c r="Q11" s="40" t="s">
        <v>183</v>
      </c>
      <c r="R11" s="39">
        <v>6</v>
      </c>
      <c r="S11" s="43">
        <v>34</v>
      </c>
      <c r="T11" s="30" t="s">
        <v>303</v>
      </c>
    </row>
    <row r="12" spans="1:20" ht="16.5" customHeight="1">
      <c r="A12" s="10"/>
      <c r="B12" s="43">
        <v>8</v>
      </c>
      <c r="C12" s="44">
        <v>0.48611111111111199</v>
      </c>
      <c r="D12" s="43">
        <v>31</v>
      </c>
      <c r="E12" s="22" t="s">
        <v>284</v>
      </c>
      <c r="F12" s="23">
        <v>4</v>
      </c>
      <c r="G12" s="24" t="s">
        <v>183</v>
      </c>
      <c r="H12" s="23">
        <v>8</v>
      </c>
      <c r="I12" s="43">
        <v>32</v>
      </c>
      <c r="J12" s="22" t="s">
        <v>285</v>
      </c>
      <c r="L12" s="43">
        <f t="shared" si="0"/>
        <v>8</v>
      </c>
      <c r="M12" s="44">
        <v>0.48611111111111099</v>
      </c>
      <c r="N12" s="43">
        <v>35</v>
      </c>
      <c r="O12" s="30" t="s">
        <v>304</v>
      </c>
      <c r="P12" s="39">
        <v>8</v>
      </c>
      <c r="Q12" s="40" t="s">
        <v>183</v>
      </c>
      <c r="R12" s="39">
        <v>4</v>
      </c>
      <c r="S12" s="43">
        <v>36</v>
      </c>
      <c r="T12" s="30" t="s">
        <v>305</v>
      </c>
    </row>
    <row r="13" spans="1:20" ht="16.5" customHeight="1">
      <c r="B13" s="45">
        <v>9</v>
      </c>
      <c r="C13" s="58">
        <v>0.49305555555555702</v>
      </c>
      <c r="D13" s="45">
        <v>37</v>
      </c>
      <c r="E13" s="25" t="s">
        <v>286</v>
      </c>
      <c r="F13" s="26">
        <v>0</v>
      </c>
      <c r="G13" s="27" t="s">
        <v>183</v>
      </c>
      <c r="H13" s="26">
        <v>4</v>
      </c>
      <c r="I13" s="45">
        <v>38</v>
      </c>
      <c r="J13" s="25" t="s">
        <v>287</v>
      </c>
      <c r="L13" s="45">
        <f t="shared" si="0"/>
        <v>9</v>
      </c>
      <c r="M13" s="58">
        <v>0.49305555555555602</v>
      </c>
      <c r="N13" s="45">
        <v>41</v>
      </c>
      <c r="O13" s="41" t="s">
        <v>168</v>
      </c>
      <c r="P13" s="29">
        <v>6</v>
      </c>
      <c r="Q13" s="14" t="s">
        <v>183</v>
      </c>
      <c r="R13" s="29">
        <v>2</v>
      </c>
      <c r="S13" s="45">
        <v>42</v>
      </c>
      <c r="T13" s="41" t="s">
        <v>307</v>
      </c>
    </row>
    <row r="14" spans="1:20" ht="16.5" customHeight="1">
      <c r="B14" s="45">
        <v>10</v>
      </c>
      <c r="C14" s="58">
        <v>0.500000000000001</v>
      </c>
      <c r="D14" s="45">
        <v>39</v>
      </c>
      <c r="E14" s="25" t="s">
        <v>288</v>
      </c>
      <c r="F14" s="26">
        <v>6</v>
      </c>
      <c r="G14" s="27" t="s">
        <v>183</v>
      </c>
      <c r="H14" s="26">
        <v>3</v>
      </c>
      <c r="I14" s="45">
        <v>40</v>
      </c>
      <c r="J14" s="25" t="s">
        <v>289</v>
      </c>
      <c r="L14" s="45">
        <f t="shared" si="0"/>
        <v>10</v>
      </c>
      <c r="M14" s="58">
        <v>0.5</v>
      </c>
      <c r="N14" s="45">
        <v>43</v>
      </c>
      <c r="O14" s="41" t="s">
        <v>308</v>
      </c>
      <c r="P14" s="29">
        <v>6</v>
      </c>
      <c r="Q14" s="14" t="s">
        <v>183</v>
      </c>
      <c r="R14" s="29">
        <v>2</v>
      </c>
      <c r="S14" s="45">
        <v>44</v>
      </c>
      <c r="T14" s="41" t="s">
        <v>170</v>
      </c>
    </row>
    <row r="15" spans="1:20" ht="16.5" customHeight="1">
      <c r="B15" s="43">
        <v>11</v>
      </c>
      <c r="C15" s="44">
        <v>0.50694444444444597</v>
      </c>
      <c r="D15" s="43">
        <v>5</v>
      </c>
      <c r="E15" s="22" t="s">
        <v>140</v>
      </c>
      <c r="F15" s="23">
        <v>11</v>
      </c>
      <c r="G15" s="24" t="s">
        <v>183</v>
      </c>
      <c r="H15" s="23">
        <v>8</v>
      </c>
      <c r="I15" s="43">
        <v>1</v>
      </c>
      <c r="J15" s="22" t="s">
        <v>112</v>
      </c>
      <c r="L15" s="43">
        <f t="shared" si="0"/>
        <v>11</v>
      </c>
      <c r="M15" s="44">
        <v>0.50694444444444497</v>
      </c>
      <c r="N15" s="43">
        <v>10</v>
      </c>
      <c r="O15" s="30" t="s">
        <v>142</v>
      </c>
      <c r="P15" s="39">
        <v>6</v>
      </c>
      <c r="Q15" s="40" t="s">
        <v>183</v>
      </c>
      <c r="R15" s="39">
        <v>5</v>
      </c>
      <c r="S15" s="43">
        <v>6</v>
      </c>
      <c r="T15" s="30" t="s">
        <v>290</v>
      </c>
    </row>
    <row r="16" spans="1:20" ht="16.5" customHeight="1">
      <c r="B16" s="43">
        <v>12</v>
      </c>
      <c r="C16" s="44">
        <v>0.51388888888888995</v>
      </c>
      <c r="D16" s="43">
        <v>2</v>
      </c>
      <c r="E16" s="22" t="s">
        <v>113</v>
      </c>
      <c r="F16" s="23">
        <v>9</v>
      </c>
      <c r="G16" s="24" t="s">
        <v>183</v>
      </c>
      <c r="H16" s="23">
        <v>8</v>
      </c>
      <c r="I16" s="43">
        <v>3</v>
      </c>
      <c r="J16" s="22" t="s">
        <v>114</v>
      </c>
      <c r="L16" s="43">
        <f t="shared" si="0"/>
        <v>12</v>
      </c>
      <c r="M16" s="44">
        <v>0.51388888888888895</v>
      </c>
      <c r="N16" s="43">
        <v>7</v>
      </c>
      <c r="O16" s="30" t="s">
        <v>291</v>
      </c>
      <c r="P16" s="39">
        <v>3</v>
      </c>
      <c r="Q16" s="40" t="s">
        <v>183</v>
      </c>
      <c r="R16" s="39">
        <v>11</v>
      </c>
      <c r="S16" s="43">
        <v>8</v>
      </c>
      <c r="T16" s="30" t="s">
        <v>292</v>
      </c>
    </row>
    <row r="17" spans="1:29" ht="16.5" customHeight="1">
      <c r="A17" s="10"/>
      <c r="B17" s="43">
        <v>13</v>
      </c>
      <c r="C17" s="44">
        <v>0.52083333333333504</v>
      </c>
      <c r="D17" s="43">
        <v>15</v>
      </c>
      <c r="E17" s="22" t="s">
        <v>141</v>
      </c>
      <c r="F17" s="23">
        <v>8</v>
      </c>
      <c r="G17" s="24" t="s">
        <v>183</v>
      </c>
      <c r="H17" s="23">
        <v>8</v>
      </c>
      <c r="I17" s="43">
        <v>11</v>
      </c>
      <c r="J17" s="22" t="s">
        <v>116</v>
      </c>
      <c r="L17" s="43">
        <f t="shared" si="0"/>
        <v>13</v>
      </c>
      <c r="M17" s="44">
        <v>0.52083333333333404</v>
      </c>
      <c r="N17" s="43">
        <v>16</v>
      </c>
      <c r="O17" s="30" t="s">
        <v>294</v>
      </c>
      <c r="P17" s="28">
        <v>9</v>
      </c>
      <c r="Q17" s="13" t="s">
        <v>183</v>
      </c>
      <c r="R17" s="28">
        <v>7</v>
      </c>
      <c r="S17" s="43">
        <v>18</v>
      </c>
      <c r="T17" s="30" t="s">
        <v>296</v>
      </c>
    </row>
    <row r="18" spans="1:29" ht="16.5" customHeight="1">
      <c r="B18" s="43">
        <v>14</v>
      </c>
      <c r="C18" s="44">
        <v>0.52777777777777901</v>
      </c>
      <c r="D18" s="43">
        <v>12</v>
      </c>
      <c r="E18" s="22" t="s">
        <v>117</v>
      </c>
      <c r="F18" s="23">
        <v>7</v>
      </c>
      <c r="G18" s="24" t="s">
        <v>183</v>
      </c>
      <c r="H18" s="23">
        <v>10</v>
      </c>
      <c r="I18" s="43">
        <v>13</v>
      </c>
      <c r="J18" s="22" t="s">
        <v>118</v>
      </c>
      <c r="L18" s="43">
        <f t="shared" si="0"/>
        <v>14</v>
      </c>
      <c r="M18" s="44">
        <v>0.52777777777777801</v>
      </c>
      <c r="N18" s="43">
        <v>17</v>
      </c>
      <c r="O18" s="30" t="s">
        <v>295</v>
      </c>
      <c r="P18" s="28">
        <v>9</v>
      </c>
      <c r="Q18" s="13" t="s">
        <v>183</v>
      </c>
      <c r="R18" s="28">
        <v>7</v>
      </c>
      <c r="S18" s="43">
        <v>19</v>
      </c>
      <c r="T18" s="30" t="s">
        <v>297</v>
      </c>
    </row>
    <row r="19" spans="1:29" ht="16.5" customHeight="1">
      <c r="B19" s="43">
        <v>15</v>
      </c>
      <c r="C19" s="44">
        <v>0.53472222222222399</v>
      </c>
      <c r="D19" s="43">
        <v>23</v>
      </c>
      <c r="E19" s="22" t="s">
        <v>122</v>
      </c>
      <c r="F19" s="28">
        <v>4</v>
      </c>
      <c r="G19" s="13" t="s">
        <v>183</v>
      </c>
      <c r="H19" s="28">
        <v>11</v>
      </c>
      <c r="I19" s="43">
        <v>21</v>
      </c>
      <c r="J19" s="22" t="s">
        <v>120</v>
      </c>
      <c r="L19" s="43">
        <f t="shared" si="0"/>
        <v>15</v>
      </c>
      <c r="M19" s="44">
        <v>0.53472222222222299</v>
      </c>
      <c r="N19" s="43">
        <v>27</v>
      </c>
      <c r="O19" s="30" t="s">
        <v>300</v>
      </c>
      <c r="P19" s="28">
        <v>9</v>
      </c>
      <c r="Q19" s="13" t="s">
        <v>183</v>
      </c>
      <c r="R19" s="28">
        <v>6</v>
      </c>
      <c r="S19" s="43">
        <v>25</v>
      </c>
      <c r="T19" s="30" t="s">
        <v>298</v>
      </c>
      <c r="V19" s="11"/>
      <c r="W19" s="11"/>
      <c r="Y19" s="11"/>
      <c r="Z19" s="11"/>
      <c r="AB19" s="11"/>
      <c r="AC19" s="11"/>
    </row>
    <row r="20" spans="1:29" ht="16.5" customHeight="1">
      <c r="B20" s="43">
        <v>16</v>
      </c>
      <c r="C20" s="44">
        <v>0.54166666666666896</v>
      </c>
      <c r="D20" s="43">
        <v>24</v>
      </c>
      <c r="E20" s="22" t="s">
        <v>123</v>
      </c>
      <c r="F20" s="28">
        <v>5</v>
      </c>
      <c r="G20" s="13" t="s">
        <v>183</v>
      </c>
      <c r="H20" s="28">
        <v>11</v>
      </c>
      <c r="I20" s="43">
        <v>22</v>
      </c>
      <c r="J20" s="22" t="s">
        <v>121</v>
      </c>
      <c r="L20" s="43">
        <f t="shared" si="0"/>
        <v>16</v>
      </c>
      <c r="M20" s="44">
        <v>0.54166666666666696</v>
      </c>
      <c r="N20" s="43">
        <v>26</v>
      </c>
      <c r="O20" s="30" t="s">
        <v>299</v>
      </c>
      <c r="P20" s="28">
        <v>11</v>
      </c>
      <c r="Q20" s="13" t="s">
        <v>183</v>
      </c>
      <c r="R20" s="28">
        <v>1</v>
      </c>
      <c r="S20" s="43">
        <v>28</v>
      </c>
      <c r="T20" s="30" t="s">
        <v>301</v>
      </c>
    </row>
    <row r="21" spans="1:29" ht="16.5" customHeight="1">
      <c r="B21" s="43">
        <v>17</v>
      </c>
      <c r="C21" s="44">
        <v>0.54861111111111305</v>
      </c>
      <c r="D21" s="43">
        <v>31</v>
      </c>
      <c r="E21" s="22" t="s">
        <v>284</v>
      </c>
      <c r="F21" s="28">
        <v>3</v>
      </c>
      <c r="G21" s="13" t="s">
        <v>183</v>
      </c>
      <c r="H21" s="28">
        <v>11</v>
      </c>
      <c r="I21" s="43">
        <v>29</v>
      </c>
      <c r="J21" s="22" t="s">
        <v>124</v>
      </c>
      <c r="L21" s="43">
        <f t="shared" si="0"/>
        <v>17</v>
      </c>
      <c r="M21" s="44">
        <v>0.54861111111111105</v>
      </c>
      <c r="N21" s="43">
        <v>35</v>
      </c>
      <c r="O21" s="30" t="s">
        <v>304</v>
      </c>
      <c r="P21" s="28">
        <v>10</v>
      </c>
      <c r="Q21" s="13" t="s">
        <v>183</v>
      </c>
      <c r="R21" s="28">
        <v>10</v>
      </c>
      <c r="S21" s="43">
        <v>33</v>
      </c>
      <c r="T21" s="30" t="s">
        <v>302</v>
      </c>
    </row>
    <row r="22" spans="1:29" ht="16.5" customHeight="1">
      <c r="A22" s="10"/>
      <c r="B22" s="43">
        <v>18</v>
      </c>
      <c r="C22" s="44">
        <v>0.55555555555555702</v>
      </c>
      <c r="D22" s="43">
        <v>30</v>
      </c>
      <c r="E22" s="22" t="s">
        <v>125</v>
      </c>
      <c r="F22" s="28">
        <v>6</v>
      </c>
      <c r="G22" s="13" t="s">
        <v>183</v>
      </c>
      <c r="H22" s="28">
        <v>9</v>
      </c>
      <c r="I22" s="43">
        <v>32</v>
      </c>
      <c r="J22" s="22" t="s">
        <v>285</v>
      </c>
      <c r="L22" s="43">
        <f t="shared" si="0"/>
        <v>18</v>
      </c>
      <c r="M22" s="44">
        <v>0.55555555555555602</v>
      </c>
      <c r="N22" s="43">
        <v>34</v>
      </c>
      <c r="O22" s="30" t="s">
        <v>303</v>
      </c>
      <c r="P22" s="28">
        <v>7</v>
      </c>
      <c r="Q22" s="13" t="s">
        <v>183</v>
      </c>
      <c r="R22" s="28">
        <v>8</v>
      </c>
      <c r="S22" s="43">
        <v>36</v>
      </c>
      <c r="T22" s="30" t="s">
        <v>305</v>
      </c>
    </row>
    <row r="23" spans="1:29" ht="16.5" customHeight="1">
      <c r="B23" s="45">
        <v>20</v>
      </c>
      <c r="C23" s="58">
        <v>0.562500000000002</v>
      </c>
      <c r="D23" s="45">
        <v>39</v>
      </c>
      <c r="E23" s="25" t="s">
        <v>288</v>
      </c>
      <c r="F23" s="29">
        <v>4</v>
      </c>
      <c r="G23" s="14" t="s">
        <v>182</v>
      </c>
      <c r="H23" s="29">
        <v>6</v>
      </c>
      <c r="I23" s="45">
        <v>37</v>
      </c>
      <c r="J23" s="25" t="s">
        <v>286</v>
      </c>
      <c r="L23" s="45">
        <f t="shared" si="0"/>
        <v>20</v>
      </c>
      <c r="M23" s="58">
        <v>0.5625</v>
      </c>
      <c r="N23" s="45">
        <v>43</v>
      </c>
      <c r="O23" s="41" t="s">
        <v>308</v>
      </c>
      <c r="P23" s="29">
        <v>2</v>
      </c>
      <c r="Q23" s="14" t="s">
        <v>182</v>
      </c>
      <c r="R23" s="29">
        <v>6</v>
      </c>
      <c r="S23" s="45">
        <v>41</v>
      </c>
      <c r="T23" s="41" t="s">
        <v>306</v>
      </c>
    </row>
    <row r="24" spans="1:29" ht="16.5" customHeight="1">
      <c r="B24" s="45">
        <v>21</v>
      </c>
      <c r="C24" s="58">
        <v>0.56944444444444697</v>
      </c>
      <c r="D24" s="45">
        <v>40</v>
      </c>
      <c r="E24" s="25" t="s">
        <v>289</v>
      </c>
      <c r="F24" s="29">
        <v>0</v>
      </c>
      <c r="G24" s="14" t="s">
        <v>182</v>
      </c>
      <c r="H24" s="29">
        <v>5</v>
      </c>
      <c r="I24" s="45">
        <v>38</v>
      </c>
      <c r="J24" s="25" t="s">
        <v>287</v>
      </c>
      <c r="L24" s="45">
        <f t="shared" si="0"/>
        <v>21</v>
      </c>
      <c r="M24" s="58">
        <v>0.56944444444444497</v>
      </c>
      <c r="N24" s="45">
        <v>44</v>
      </c>
      <c r="O24" s="41" t="s">
        <v>170</v>
      </c>
      <c r="P24" s="29">
        <v>0</v>
      </c>
      <c r="Q24" s="14" t="s">
        <v>182</v>
      </c>
      <c r="R24" s="29">
        <v>8</v>
      </c>
      <c r="S24" s="45">
        <v>42</v>
      </c>
      <c r="T24" s="41" t="s">
        <v>307</v>
      </c>
    </row>
    <row r="25" spans="1:29" ht="16.5" customHeight="1">
      <c r="B25" s="43">
        <v>22</v>
      </c>
      <c r="C25" s="44">
        <v>0.57638888888889095</v>
      </c>
      <c r="D25" s="43">
        <v>4</v>
      </c>
      <c r="E25" s="22" t="s">
        <v>115</v>
      </c>
      <c r="F25" s="28">
        <v>9</v>
      </c>
      <c r="G25" s="13" t="s">
        <v>182</v>
      </c>
      <c r="H25" s="28">
        <v>6</v>
      </c>
      <c r="I25" s="43">
        <v>5</v>
      </c>
      <c r="J25" s="22" t="s">
        <v>140</v>
      </c>
      <c r="L25" s="43">
        <v>22</v>
      </c>
      <c r="M25" s="44">
        <v>0.57638888888888895</v>
      </c>
      <c r="N25" s="43">
        <v>9</v>
      </c>
      <c r="O25" s="30" t="s">
        <v>293</v>
      </c>
      <c r="P25" s="28">
        <v>8</v>
      </c>
      <c r="Q25" s="13" t="s">
        <v>182</v>
      </c>
      <c r="R25" s="28">
        <v>6</v>
      </c>
      <c r="S25" s="43">
        <v>10</v>
      </c>
      <c r="T25" s="30" t="s">
        <v>142</v>
      </c>
    </row>
    <row r="26" spans="1:29" ht="16.5" customHeight="1">
      <c r="B26" s="43">
        <v>23</v>
      </c>
      <c r="C26" s="44">
        <v>0.58333333333333603</v>
      </c>
      <c r="D26" s="43">
        <v>1</v>
      </c>
      <c r="E26" s="22" t="s">
        <v>112</v>
      </c>
      <c r="F26" s="28">
        <v>9</v>
      </c>
      <c r="G26" s="13" t="s">
        <v>182</v>
      </c>
      <c r="H26" s="28">
        <v>4</v>
      </c>
      <c r="I26" s="43">
        <v>3</v>
      </c>
      <c r="J26" s="22" t="s">
        <v>114</v>
      </c>
      <c r="L26" s="43">
        <v>23</v>
      </c>
      <c r="M26" s="44">
        <v>0.58333333333333404</v>
      </c>
      <c r="N26" s="43">
        <v>6</v>
      </c>
      <c r="O26" s="30" t="s">
        <v>290</v>
      </c>
      <c r="P26" s="28">
        <v>3</v>
      </c>
      <c r="Q26" s="13" t="s">
        <v>182</v>
      </c>
      <c r="R26" s="28">
        <v>7</v>
      </c>
      <c r="S26" s="43">
        <v>8</v>
      </c>
      <c r="T26" s="30" t="s">
        <v>292</v>
      </c>
    </row>
    <row r="27" spans="1:29" ht="16.5" customHeight="1">
      <c r="B27" s="43">
        <v>24</v>
      </c>
      <c r="C27" s="44">
        <v>0.59027777777778001</v>
      </c>
      <c r="D27" s="43">
        <v>14</v>
      </c>
      <c r="E27" s="22" t="s">
        <v>119</v>
      </c>
      <c r="F27" s="28">
        <v>3</v>
      </c>
      <c r="G27" s="13" t="s">
        <v>182</v>
      </c>
      <c r="H27" s="28">
        <v>7</v>
      </c>
      <c r="I27" s="43">
        <v>15</v>
      </c>
      <c r="J27" s="22" t="s">
        <v>141</v>
      </c>
      <c r="L27" s="43">
        <v>24</v>
      </c>
      <c r="M27" s="44">
        <v>0.59027777777777801</v>
      </c>
      <c r="N27" s="43">
        <v>16</v>
      </c>
      <c r="O27" s="30" t="s">
        <v>294</v>
      </c>
      <c r="P27" s="28">
        <v>10</v>
      </c>
      <c r="Q27" s="13" t="s">
        <v>182</v>
      </c>
      <c r="R27" s="28">
        <v>2</v>
      </c>
      <c r="S27" s="43">
        <v>19</v>
      </c>
      <c r="T27" s="30" t="s">
        <v>297</v>
      </c>
    </row>
    <row r="28" spans="1:29" ht="16.5" customHeight="1">
      <c r="B28" s="43">
        <v>25</v>
      </c>
      <c r="C28" s="44">
        <v>0.59722222222222499</v>
      </c>
      <c r="D28" s="43">
        <v>11</v>
      </c>
      <c r="E28" s="22" t="s">
        <v>116</v>
      </c>
      <c r="F28" s="28">
        <v>9</v>
      </c>
      <c r="G28" s="13" t="s">
        <v>182</v>
      </c>
      <c r="H28" s="28">
        <v>6</v>
      </c>
      <c r="I28" s="43">
        <v>13</v>
      </c>
      <c r="J28" s="22" t="s">
        <v>118</v>
      </c>
      <c r="L28" s="43">
        <v>25</v>
      </c>
      <c r="M28" s="44">
        <v>0.59722222222222199</v>
      </c>
      <c r="N28" s="43">
        <v>17</v>
      </c>
      <c r="O28" s="30" t="s">
        <v>295</v>
      </c>
      <c r="P28" s="28">
        <v>8</v>
      </c>
      <c r="Q28" s="13" t="s">
        <v>182</v>
      </c>
      <c r="R28" s="28">
        <v>8</v>
      </c>
      <c r="S28" s="43">
        <v>18</v>
      </c>
      <c r="T28" s="30" t="s">
        <v>296</v>
      </c>
    </row>
    <row r="29" spans="1:29" ht="16.5" customHeight="1">
      <c r="B29" s="43">
        <v>26</v>
      </c>
      <c r="C29" s="44">
        <v>0.60416666666666896</v>
      </c>
      <c r="D29" s="43">
        <v>21</v>
      </c>
      <c r="E29" s="22" t="s">
        <v>120</v>
      </c>
      <c r="F29" s="28">
        <v>11</v>
      </c>
      <c r="G29" s="13" t="s">
        <v>182</v>
      </c>
      <c r="H29" s="28">
        <v>7</v>
      </c>
      <c r="I29" s="43">
        <v>24</v>
      </c>
      <c r="J29" s="22" t="s">
        <v>123</v>
      </c>
      <c r="L29" s="43">
        <v>26</v>
      </c>
      <c r="M29" s="44">
        <v>0.60416666666666696</v>
      </c>
      <c r="N29" s="43">
        <v>25</v>
      </c>
      <c r="O29" s="30" t="s">
        <v>298</v>
      </c>
      <c r="P29" s="28">
        <v>11</v>
      </c>
      <c r="Q29" s="13" t="s">
        <v>182</v>
      </c>
      <c r="R29" s="28">
        <v>4</v>
      </c>
      <c r="S29" s="43">
        <v>28</v>
      </c>
      <c r="T29" s="30" t="s">
        <v>301</v>
      </c>
    </row>
    <row r="30" spans="1:29" ht="16.5" customHeight="1">
      <c r="B30" s="43">
        <v>27</v>
      </c>
      <c r="C30" s="44">
        <v>0.61111111111111405</v>
      </c>
      <c r="D30" s="43">
        <v>22</v>
      </c>
      <c r="E30" s="22" t="s">
        <v>121</v>
      </c>
      <c r="F30" s="28">
        <v>8</v>
      </c>
      <c r="G30" s="13" t="s">
        <v>182</v>
      </c>
      <c r="H30" s="28">
        <v>6</v>
      </c>
      <c r="I30" s="43">
        <v>23</v>
      </c>
      <c r="J30" s="22" t="s">
        <v>122</v>
      </c>
      <c r="L30" s="43">
        <v>27</v>
      </c>
      <c r="M30" s="44">
        <v>0.61111111111111105</v>
      </c>
      <c r="N30" s="43">
        <v>26</v>
      </c>
      <c r="O30" s="30" t="s">
        <v>299</v>
      </c>
      <c r="P30" s="28">
        <v>10</v>
      </c>
      <c r="Q30" s="13" t="s">
        <v>182</v>
      </c>
      <c r="R30" s="28">
        <v>4</v>
      </c>
      <c r="S30" s="43">
        <v>27</v>
      </c>
      <c r="T30" s="30" t="s">
        <v>300</v>
      </c>
    </row>
    <row r="31" spans="1:29" ht="16.5" customHeight="1">
      <c r="B31" s="43">
        <v>28</v>
      </c>
      <c r="C31" s="44">
        <v>0.61805555555555902</v>
      </c>
      <c r="D31" s="43">
        <v>29</v>
      </c>
      <c r="E31" s="22" t="s">
        <v>124</v>
      </c>
      <c r="F31" s="28">
        <v>11</v>
      </c>
      <c r="G31" s="13" t="s">
        <v>182</v>
      </c>
      <c r="H31" s="28">
        <v>2</v>
      </c>
      <c r="I31" s="43">
        <v>32</v>
      </c>
      <c r="J31" s="22" t="s">
        <v>285</v>
      </c>
      <c r="L31" s="43">
        <v>28</v>
      </c>
      <c r="M31" s="44">
        <v>0.61805555555555602</v>
      </c>
      <c r="N31" s="43">
        <v>33</v>
      </c>
      <c r="O31" s="30" t="s">
        <v>302</v>
      </c>
      <c r="P31" s="28">
        <v>9</v>
      </c>
      <c r="Q31" s="13" t="s">
        <v>182</v>
      </c>
      <c r="R31" s="28">
        <v>8</v>
      </c>
      <c r="S31" s="43">
        <v>36</v>
      </c>
      <c r="T31" s="30" t="s">
        <v>305</v>
      </c>
    </row>
    <row r="32" spans="1:29" ht="16.5" customHeight="1">
      <c r="B32" s="43">
        <v>29</v>
      </c>
      <c r="C32" s="44">
        <v>0.625000000000003</v>
      </c>
      <c r="D32" s="43">
        <v>30</v>
      </c>
      <c r="E32" s="22" t="s">
        <v>125</v>
      </c>
      <c r="F32" s="28">
        <v>9</v>
      </c>
      <c r="G32" s="13" t="s">
        <v>182</v>
      </c>
      <c r="H32" s="28">
        <v>10</v>
      </c>
      <c r="I32" s="43">
        <v>31</v>
      </c>
      <c r="J32" s="22" t="s">
        <v>284</v>
      </c>
      <c r="L32" s="43">
        <v>29</v>
      </c>
      <c r="M32" s="44">
        <v>0.625</v>
      </c>
      <c r="N32" s="43">
        <v>34</v>
      </c>
      <c r="O32" s="30" t="s">
        <v>303</v>
      </c>
      <c r="P32" s="28">
        <v>10</v>
      </c>
      <c r="Q32" s="13" t="s">
        <v>182</v>
      </c>
      <c r="R32" s="28">
        <v>8</v>
      </c>
      <c r="S32" s="43">
        <v>35</v>
      </c>
      <c r="T32" s="30" t="s">
        <v>304</v>
      </c>
    </row>
    <row r="33" spans="1:20" ht="16.5" customHeight="1">
      <c r="B33" s="45">
        <v>30</v>
      </c>
      <c r="C33" s="58">
        <v>0.63194444444444797</v>
      </c>
      <c r="D33" s="45">
        <v>37</v>
      </c>
      <c r="E33" s="25" t="s">
        <v>286</v>
      </c>
      <c r="F33" s="29">
        <v>4</v>
      </c>
      <c r="G33" s="14" t="s">
        <v>182</v>
      </c>
      <c r="H33" s="29">
        <v>4</v>
      </c>
      <c r="I33" s="45">
        <v>40</v>
      </c>
      <c r="J33" s="25" t="s">
        <v>289</v>
      </c>
      <c r="L33" s="45">
        <v>30</v>
      </c>
      <c r="M33" s="58">
        <v>0.63194444444444497</v>
      </c>
      <c r="N33" s="45">
        <v>41</v>
      </c>
      <c r="O33" s="41" t="s">
        <v>306</v>
      </c>
      <c r="P33" s="29">
        <v>5</v>
      </c>
      <c r="Q33" s="14" t="s">
        <v>182</v>
      </c>
      <c r="R33" s="29">
        <v>0</v>
      </c>
      <c r="S33" s="45">
        <v>44</v>
      </c>
      <c r="T33" s="41" t="s">
        <v>170</v>
      </c>
    </row>
    <row r="34" spans="1:20" ht="16.5" customHeight="1">
      <c r="B34" s="45">
        <v>31</v>
      </c>
      <c r="C34" s="58">
        <v>0.63888888888889195</v>
      </c>
      <c r="D34" s="45">
        <v>38</v>
      </c>
      <c r="E34" s="25" t="s">
        <v>287</v>
      </c>
      <c r="F34" s="29">
        <v>7</v>
      </c>
      <c r="G34" s="14" t="s">
        <v>182</v>
      </c>
      <c r="H34" s="29">
        <v>0</v>
      </c>
      <c r="I34" s="45">
        <v>39</v>
      </c>
      <c r="J34" s="25" t="s">
        <v>288</v>
      </c>
      <c r="L34" s="45">
        <v>31</v>
      </c>
      <c r="M34" s="58">
        <v>0.63888888888888895</v>
      </c>
      <c r="N34" s="45">
        <v>43</v>
      </c>
      <c r="O34" s="41" t="s">
        <v>308</v>
      </c>
      <c r="P34" s="29">
        <v>1</v>
      </c>
      <c r="Q34" s="14" t="s">
        <v>182</v>
      </c>
      <c r="R34" s="29">
        <v>5</v>
      </c>
      <c r="S34" s="45">
        <v>42</v>
      </c>
      <c r="T34" s="41" t="s">
        <v>307</v>
      </c>
    </row>
    <row r="35" spans="1:20" ht="16.5" customHeight="1">
      <c r="B35" s="43">
        <v>32</v>
      </c>
      <c r="C35" s="44">
        <v>0.64583333333333703</v>
      </c>
      <c r="D35" s="43">
        <v>2</v>
      </c>
      <c r="E35" s="22" t="s">
        <v>113</v>
      </c>
      <c r="F35" s="28">
        <v>9</v>
      </c>
      <c r="G35" s="13" t="s">
        <v>182</v>
      </c>
      <c r="H35" s="28">
        <v>6</v>
      </c>
      <c r="I35" s="43">
        <v>4</v>
      </c>
      <c r="J35" s="22" t="s">
        <v>115</v>
      </c>
      <c r="L35" s="43">
        <v>32</v>
      </c>
      <c r="M35" s="44">
        <v>0.64583333333333404</v>
      </c>
      <c r="N35" s="43">
        <v>7</v>
      </c>
      <c r="O35" s="30" t="s">
        <v>291</v>
      </c>
      <c r="P35" s="28">
        <v>8</v>
      </c>
      <c r="Q35" s="13" t="s">
        <v>182</v>
      </c>
      <c r="R35" s="28">
        <v>9</v>
      </c>
      <c r="S35" s="43">
        <v>9</v>
      </c>
      <c r="T35" s="30" t="s">
        <v>293</v>
      </c>
    </row>
    <row r="36" spans="1:20" ht="16.5" customHeight="1">
      <c r="B36" s="43">
        <v>33</v>
      </c>
      <c r="C36" s="44">
        <v>0.65277777777778201</v>
      </c>
      <c r="D36" s="43">
        <v>3</v>
      </c>
      <c r="E36" s="22" t="s">
        <v>114</v>
      </c>
      <c r="F36" s="28">
        <v>7</v>
      </c>
      <c r="G36" s="13" t="s">
        <v>182</v>
      </c>
      <c r="H36" s="28">
        <v>9</v>
      </c>
      <c r="I36" s="43">
        <v>5</v>
      </c>
      <c r="J36" s="22" t="s">
        <v>140</v>
      </c>
      <c r="L36" s="43">
        <v>33</v>
      </c>
      <c r="M36" s="44">
        <v>0.65277777777777801</v>
      </c>
      <c r="N36" s="43">
        <v>8</v>
      </c>
      <c r="O36" s="30" t="s">
        <v>292</v>
      </c>
      <c r="P36" s="28">
        <v>4</v>
      </c>
      <c r="Q36" s="13" t="s">
        <v>182</v>
      </c>
      <c r="R36" s="28">
        <v>7</v>
      </c>
      <c r="S36" s="43">
        <v>10</v>
      </c>
      <c r="T36" s="30" t="s">
        <v>142</v>
      </c>
    </row>
    <row r="37" spans="1:20" ht="16.5" customHeight="1">
      <c r="B37" s="43">
        <v>34</v>
      </c>
      <c r="C37" s="44">
        <v>0.65972222222222598</v>
      </c>
      <c r="D37" s="43">
        <v>12</v>
      </c>
      <c r="E37" s="22" t="s">
        <v>117</v>
      </c>
      <c r="F37" s="28">
        <v>8</v>
      </c>
      <c r="G37" s="13" t="s">
        <v>182</v>
      </c>
      <c r="H37" s="28">
        <v>6</v>
      </c>
      <c r="I37" s="43">
        <v>14</v>
      </c>
      <c r="J37" s="22" t="s">
        <v>119</v>
      </c>
      <c r="L37" s="43">
        <v>34</v>
      </c>
      <c r="M37" s="44">
        <v>0.65972222222222299</v>
      </c>
      <c r="N37" s="43">
        <v>2</v>
      </c>
      <c r="O37" s="22" t="s">
        <v>113</v>
      </c>
      <c r="P37" s="28">
        <v>10</v>
      </c>
      <c r="Q37" s="13" t="s">
        <v>182</v>
      </c>
      <c r="R37" s="28">
        <v>5</v>
      </c>
      <c r="S37" s="43">
        <v>5</v>
      </c>
      <c r="T37" s="22" t="s">
        <v>140</v>
      </c>
    </row>
    <row r="38" spans="1:20" ht="16.5" customHeight="1">
      <c r="B38" s="43">
        <v>35</v>
      </c>
      <c r="C38" s="44">
        <v>0.66666666666667096</v>
      </c>
      <c r="D38" s="43">
        <v>13</v>
      </c>
      <c r="E38" s="22" t="s">
        <v>118</v>
      </c>
      <c r="F38" s="28">
        <v>9</v>
      </c>
      <c r="G38" s="13" t="s">
        <v>182</v>
      </c>
      <c r="H38" s="28">
        <v>10</v>
      </c>
      <c r="I38" s="43">
        <v>15</v>
      </c>
      <c r="J38" s="22" t="s">
        <v>141</v>
      </c>
      <c r="L38" s="43">
        <v>35</v>
      </c>
      <c r="M38" s="44">
        <v>0.66666666666666696</v>
      </c>
      <c r="N38" s="43">
        <v>16</v>
      </c>
      <c r="O38" s="30" t="s">
        <v>294</v>
      </c>
      <c r="P38" s="28">
        <v>9</v>
      </c>
      <c r="Q38" s="13" t="s">
        <v>182</v>
      </c>
      <c r="R38" s="28">
        <v>6</v>
      </c>
      <c r="S38" s="43">
        <v>20</v>
      </c>
      <c r="T38" s="31" t="s">
        <v>143</v>
      </c>
    </row>
    <row r="39" spans="1:20" ht="16.5" customHeight="1">
      <c r="B39" s="43">
        <v>36</v>
      </c>
      <c r="C39" s="44">
        <v>0.67361111111111505</v>
      </c>
      <c r="D39" s="43">
        <v>6</v>
      </c>
      <c r="E39" s="30" t="s">
        <v>290</v>
      </c>
      <c r="F39" s="28">
        <v>11</v>
      </c>
      <c r="G39" s="13" t="s">
        <v>182</v>
      </c>
      <c r="H39" s="28">
        <v>5</v>
      </c>
      <c r="I39" s="43">
        <v>9</v>
      </c>
      <c r="J39" s="30" t="s">
        <v>293</v>
      </c>
      <c r="L39" s="43">
        <v>36</v>
      </c>
      <c r="M39" s="44">
        <v>0.67361111111111205</v>
      </c>
      <c r="N39" s="43">
        <v>1</v>
      </c>
      <c r="O39" s="22" t="s">
        <v>112</v>
      </c>
      <c r="P39" s="28">
        <v>10</v>
      </c>
      <c r="Q39" s="13" t="s">
        <v>182</v>
      </c>
      <c r="R39" s="28">
        <v>6</v>
      </c>
      <c r="S39" s="43">
        <v>4</v>
      </c>
      <c r="T39" s="22" t="s">
        <v>115</v>
      </c>
    </row>
    <row r="40" spans="1:20" ht="16.5" customHeight="1">
      <c r="B40" s="43">
        <v>37</v>
      </c>
      <c r="C40" s="44">
        <v>0.68055555555556002</v>
      </c>
      <c r="D40" s="43">
        <v>7</v>
      </c>
      <c r="E40" s="30" t="s">
        <v>291</v>
      </c>
      <c r="F40" s="28">
        <v>4</v>
      </c>
      <c r="G40" s="13" t="s">
        <v>182</v>
      </c>
      <c r="H40" s="28">
        <v>6</v>
      </c>
      <c r="I40" s="43">
        <v>10</v>
      </c>
      <c r="J40" s="30" t="s">
        <v>142</v>
      </c>
      <c r="L40" s="43">
        <v>37</v>
      </c>
      <c r="M40" s="44">
        <v>0.68055555555555602</v>
      </c>
      <c r="N40" s="43">
        <v>17</v>
      </c>
      <c r="O40" s="30" t="s">
        <v>295</v>
      </c>
      <c r="P40" s="28">
        <v>8</v>
      </c>
      <c r="Q40" s="13" t="s">
        <v>182</v>
      </c>
      <c r="R40" s="28">
        <v>8</v>
      </c>
      <c r="S40" s="43">
        <v>20</v>
      </c>
      <c r="T40" s="31" t="s">
        <v>143</v>
      </c>
    </row>
    <row r="41" spans="1:20" ht="16.5" customHeight="1">
      <c r="B41" s="43">
        <v>38</v>
      </c>
      <c r="C41" s="44">
        <v>0.687500000000005</v>
      </c>
      <c r="D41" s="43">
        <v>18</v>
      </c>
      <c r="E41" s="30" t="s">
        <v>296</v>
      </c>
      <c r="F41" s="28">
        <v>5</v>
      </c>
      <c r="G41" s="13" t="s">
        <v>182</v>
      </c>
      <c r="H41" s="28">
        <v>11</v>
      </c>
      <c r="I41" s="43">
        <v>20</v>
      </c>
      <c r="J41" s="31" t="s">
        <v>143</v>
      </c>
      <c r="L41" s="43">
        <v>38</v>
      </c>
      <c r="M41" s="44">
        <v>0.687500000000001</v>
      </c>
      <c r="N41" s="43">
        <v>11</v>
      </c>
      <c r="O41" s="22" t="s">
        <v>116</v>
      </c>
      <c r="P41" s="28">
        <v>6</v>
      </c>
      <c r="Q41" s="13" t="s">
        <v>182</v>
      </c>
      <c r="R41" s="28">
        <v>7</v>
      </c>
      <c r="S41" s="43">
        <v>14</v>
      </c>
      <c r="T41" s="22" t="s">
        <v>119</v>
      </c>
    </row>
    <row r="42" spans="1:20" ht="16.5" customHeight="1">
      <c r="B42" s="43">
        <v>39</v>
      </c>
      <c r="C42" s="44">
        <v>0.69444444444444897</v>
      </c>
      <c r="D42" s="43">
        <v>19</v>
      </c>
      <c r="E42" s="30" t="s">
        <v>297</v>
      </c>
      <c r="F42" s="28">
        <v>6</v>
      </c>
      <c r="G42" s="13" t="s">
        <v>182</v>
      </c>
      <c r="H42" s="28">
        <v>7</v>
      </c>
      <c r="I42" s="43">
        <v>20</v>
      </c>
      <c r="J42" s="31" t="s">
        <v>143</v>
      </c>
      <c r="L42" s="43">
        <v>39</v>
      </c>
      <c r="M42" s="44">
        <v>0.69444444444444497</v>
      </c>
      <c r="N42" s="43">
        <v>12</v>
      </c>
      <c r="O42" s="22" t="s">
        <v>117</v>
      </c>
      <c r="P42" s="28">
        <v>10</v>
      </c>
      <c r="Q42" s="13" t="s">
        <v>182</v>
      </c>
      <c r="R42" s="28">
        <v>7</v>
      </c>
      <c r="S42" s="43">
        <v>15</v>
      </c>
      <c r="T42" s="22" t="s">
        <v>141</v>
      </c>
    </row>
    <row r="43" spans="1:20" ht="16.5" customHeight="1">
      <c r="B43" s="43" t="s">
        <v>167</v>
      </c>
      <c r="C43" s="44">
        <v>0.70833333333333337</v>
      </c>
      <c r="D43" s="248" t="s">
        <v>169</v>
      </c>
      <c r="E43" s="249"/>
      <c r="F43" s="249"/>
      <c r="G43" s="249"/>
      <c r="H43" s="249"/>
      <c r="I43" s="249"/>
      <c r="J43" s="250"/>
      <c r="L43" s="43" t="s">
        <v>167</v>
      </c>
      <c r="M43" s="44">
        <v>0.70833333333333337</v>
      </c>
      <c r="N43" s="248" t="s">
        <v>169</v>
      </c>
      <c r="O43" s="249"/>
      <c r="P43" s="249"/>
      <c r="Q43" s="249"/>
      <c r="R43" s="249"/>
      <c r="S43" s="249"/>
      <c r="T43" s="250"/>
    </row>
    <row r="44" spans="1:20" ht="12.75" customHeight="1">
      <c r="A44" s="19"/>
      <c r="B44" s="35" t="s">
        <v>167</v>
      </c>
      <c r="C44" s="36"/>
      <c r="D44" s="36"/>
      <c r="E44" s="32"/>
      <c r="F44" s="37"/>
      <c r="G44" s="35"/>
      <c r="H44" s="37"/>
      <c r="I44" s="37"/>
      <c r="J44" s="32"/>
      <c r="K44" s="20"/>
      <c r="L44" s="18"/>
      <c r="M44" s="38"/>
      <c r="N44" s="38"/>
      <c r="O44" s="21"/>
      <c r="P44" s="16"/>
      <c r="Q44" s="15"/>
      <c r="R44" s="16"/>
      <c r="S44" s="16"/>
      <c r="T44" s="17"/>
    </row>
    <row r="45" spans="1:20" ht="16.5" customHeight="1">
      <c r="B45" s="247" t="s">
        <v>171</v>
      </c>
      <c r="C45" s="247"/>
      <c r="D45" s="247"/>
      <c r="E45" s="267"/>
      <c r="F45" s="268"/>
      <c r="G45" s="268"/>
      <c r="H45" s="268"/>
      <c r="I45" s="268"/>
      <c r="J45" s="268"/>
      <c r="L45" s="247" t="s">
        <v>51</v>
      </c>
      <c r="M45" s="247"/>
      <c r="N45" s="247"/>
      <c r="O45" s="267"/>
      <c r="P45" s="268"/>
      <c r="Q45" s="268"/>
      <c r="R45" s="268"/>
      <c r="S45" s="268"/>
      <c r="T45" s="268"/>
    </row>
    <row r="46" spans="1:20" ht="16.5" customHeight="1">
      <c r="B46" s="47" t="s">
        <v>188</v>
      </c>
      <c r="C46" s="48" t="s">
        <v>187</v>
      </c>
      <c r="D46" s="48"/>
      <c r="E46" s="48" t="s">
        <v>186</v>
      </c>
      <c r="F46" s="49"/>
      <c r="G46" s="48" t="s">
        <v>185</v>
      </c>
      <c r="H46" s="49"/>
      <c r="I46" s="49"/>
      <c r="J46" s="50" t="s">
        <v>184</v>
      </c>
      <c r="L46" s="47" t="s">
        <v>188</v>
      </c>
      <c r="M46" s="48" t="s">
        <v>187</v>
      </c>
      <c r="N46" s="48"/>
      <c r="O46" s="48" t="s">
        <v>186</v>
      </c>
      <c r="P46" s="49"/>
      <c r="Q46" s="48" t="s">
        <v>185</v>
      </c>
      <c r="R46" s="49"/>
      <c r="S46" s="49"/>
      <c r="T46" s="50" t="s">
        <v>184</v>
      </c>
    </row>
    <row r="47" spans="1:20" ht="16.5" customHeight="1">
      <c r="B47" s="71"/>
      <c r="C47" s="44"/>
      <c r="D47" s="232" t="s">
        <v>100</v>
      </c>
      <c r="E47" s="233"/>
      <c r="F47" s="233"/>
      <c r="G47" s="233"/>
      <c r="H47" s="233"/>
      <c r="I47" s="233"/>
      <c r="J47" s="234"/>
      <c r="K47" s="55"/>
      <c r="L47" s="71"/>
      <c r="M47" s="44"/>
      <c r="N47" s="232" t="s">
        <v>100</v>
      </c>
      <c r="O47" s="233"/>
      <c r="P47" s="233"/>
      <c r="Q47" s="233"/>
      <c r="R47" s="233"/>
      <c r="S47" s="233"/>
      <c r="T47" s="234"/>
    </row>
    <row r="48" spans="1:20" ht="16.5" customHeight="1">
      <c r="B48" s="43">
        <v>1</v>
      </c>
      <c r="C48" s="44">
        <v>0.39583333333333331</v>
      </c>
      <c r="D48" s="44"/>
      <c r="E48" s="56" t="s">
        <v>260</v>
      </c>
      <c r="F48" s="57">
        <v>9</v>
      </c>
      <c r="G48" s="13" t="s">
        <v>183</v>
      </c>
      <c r="H48" s="57">
        <v>4</v>
      </c>
      <c r="I48" s="28"/>
      <c r="J48" s="56" t="s">
        <v>284</v>
      </c>
      <c r="K48" s="55"/>
      <c r="L48" s="43">
        <v>1</v>
      </c>
      <c r="M48" s="44">
        <v>0.39583333333333331</v>
      </c>
      <c r="N48" s="44"/>
      <c r="O48" s="82" t="s">
        <v>33</v>
      </c>
      <c r="P48" s="57">
        <v>9</v>
      </c>
      <c r="Q48" s="13" t="s">
        <v>183</v>
      </c>
      <c r="R48" s="57">
        <v>6</v>
      </c>
      <c r="S48" s="57"/>
      <c r="T48" s="82" t="s">
        <v>123</v>
      </c>
    </row>
    <row r="49" spans="2:24" ht="16.5" customHeight="1">
      <c r="B49" s="43">
        <v>2</v>
      </c>
      <c r="C49" s="44">
        <v>0.40277777777777773</v>
      </c>
      <c r="D49" s="44"/>
      <c r="E49" s="56" t="s">
        <v>301</v>
      </c>
      <c r="F49" s="57">
        <v>6</v>
      </c>
      <c r="G49" s="13" t="s">
        <v>183</v>
      </c>
      <c r="H49" s="57">
        <v>11</v>
      </c>
      <c r="I49" s="28"/>
      <c r="J49" s="56" t="s">
        <v>140</v>
      </c>
      <c r="K49" s="55"/>
      <c r="L49" s="43">
        <v>2</v>
      </c>
      <c r="M49" s="44">
        <v>0.40277777777777773</v>
      </c>
      <c r="N49" s="44"/>
      <c r="O49" s="82" t="s">
        <v>34</v>
      </c>
      <c r="P49" s="57">
        <v>7</v>
      </c>
      <c r="Q49" s="13" t="s">
        <v>183</v>
      </c>
      <c r="R49" s="57">
        <v>8</v>
      </c>
      <c r="S49" s="57"/>
      <c r="T49" s="82" t="s">
        <v>35</v>
      </c>
      <c r="X49" s="9"/>
    </row>
    <row r="50" spans="2:24" ht="16.5" customHeight="1">
      <c r="B50" s="43">
        <v>3</v>
      </c>
      <c r="C50" s="44">
        <v>0.40972222222222227</v>
      </c>
      <c r="D50" s="44"/>
      <c r="E50" s="56" t="s">
        <v>29</v>
      </c>
      <c r="F50" s="57">
        <v>8</v>
      </c>
      <c r="G50" s="13" t="s">
        <v>183</v>
      </c>
      <c r="H50" s="57">
        <v>2</v>
      </c>
      <c r="I50" s="28"/>
      <c r="J50" s="56" t="s">
        <v>30</v>
      </c>
      <c r="K50" s="55"/>
      <c r="L50" s="43">
        <v>3</v>
      </c>
      <c r="M50" s="44">
        <v>0.40972222222222227</v>
      </c>
      <c r="N50" s="44"/>
      <c r="O50" s="82" t="s">
        <v>36</v>
      </c>
      <c r="P50" s="57">
        <v>6</v>
      </c>
      <c r="Q50" s="13" t="s">
        <v>183</v>
      </c>
      <c r="R50" s="57">
        <v>11</v>
      </c>
      <c r="S50" s="57"/>
      <c r="T50" s="82" t="s">
        <v>261</v>
      </c>
    </row>
    <row r="51" spans="2:24" ht="16.5" customHeight="1">
      <c r="B51" s="43">
        <v>4</v>
      </c>
      <c r="C51" s="44">
        <v>0.41666666666666702</v>
      </c>
      <c r="D51" s="44"/>
      <c r="E51" s="56" t="s">
        <v>285</v>
      </c>
      <c r="F51" s="57">
        <v>8</v>
      </c>
      <c r="G51" s="13" t="s">
        <v>183</v>
      </c>
      <c r="H51" s="57">
        <v>9</v>
      </c>
      <c r="I51" s="28"/>
      <c r="J51" s="56" t="s">
        <v>303</v>
      </c>
      <c r="K51" s="55"/>
      <c r="L51" s="43">
        <v>4</v>
      </c>
      <c r="M51" s="44">
        <v>0.41666666666666702</v>
      </c>
      <c r="N51" s="44"/>
      <c r="O51" s="82" t="s">
        <v>264</v>
      </c>
      <c r="P51" s="57">
        <v>5</v>
      </c>
      <c r="Q51" s="13" t="s">
        <v>183</v>
      </c>
      <c r="R51" s="57">
        <v>7</v>
      </c>
      <c r="S51" s="57"/>
      <c r="T51" s="82" t="s">
        <v>258</v>
      </c>
    </row>
    <row r="52" spans="2:24" ht="16.5" customHeight="1">
      <c r="B52" s="43">
        <v>5</v>
      </c>
      <c r="C52" s="44">
        <v>0.42361111111111099</v>
      </c>
      <c r="D52" s="44"/>
      <c r="E52" s="56" t="s">
        <v>31</v>
      </c>
      <c r="F52" s="57">
        <v>9</v>
      </c>
      <c r="G52" s="13" t="s">
        <v>183</v>
      </c>
      <c r="H52" s="57">
        <v>3</v>
      </c>
      <c r="I52" s="28"/>
      <c r="J52" s="56" t="s">
        <v>260</v>
      </c>
      <c r="K52" s="55"/>
      <c r="L52" s="43">
        <v>5</v>
      </c>
      <c r="M52" s="44">
        <v>0.42361111111111099</v>
      </c>
      <c r="N52" s="44"/>
      <c r="O52" s="82" t="s">
        <v>252</v>
      </c>
      <c r="P52" s="57">
        <v>8</v>
      </c>
      <c r="Q52" s="13" t="s">
        <v>183</v>
      </c>
      <c r="R52" s="57">
        <v>5</v>
      </c>
      <c r="S52" s="57"/>
      <c r="T52" s="82" t="s">
        <v>33</v>
      </c>
    </row>
    <row r="53" spans="2:24" ht="16.5" customHeight="1">
      <c r="B53" s="43">
        <v>6</v>
      </c>
      <c r="C53" s="44">
        <v>0.43055555555555602</v>
      </c>
      <c r="D53" s="44"/>
      <c r="E53" s="56" t="s">
        <v>140</v>
      </c>
      <c r="F53" s="57" t="s">
        <v>44</v>
      </c>
      <c r="G53" s="13" t="s">
        <v>183</v>
      </c>
      <c r="H53" s="57" t="s">
        <v>45</v>
      </c>
      <c r="I53" s="28"/>
      <c r="J53" s="56" t="s">
        <v>257</v>
      </c>
      <c r="K53" s="55"/>
      <c r="L53" s="43">
        <v>6</v>
      </c>
      <c r="M53" s="44">
        <v>0.43055555555555602</v>
      </c>
      <c r="N53" s="44"/>
      <c r="O53" s="82" t="s">
        <v>35</v>
      </c>
      <c r="P53" s="57">
        <v>7</v>
      </c>
      <c r="Q53" s="13" t="s">
        <v>183</v>
      </c>
      <c r="R53" s="57">
        <v>4</v>
      </c>
      <c r="S53" s="57"/>
      <c r="T53" s="82" t="s">
        <v>245</v>
      </c>
    </row>
    <row r="54" spans="2:24" ht="16.5" customHeight="1">
      <c r="B54" s="43">
        <v>7</v>
      </c>
      <c r="C54" s="44">
        <v>0.4375</v>
      </c>
      <c r="D54" s="44"/>
      <c r="E54" s="56" t="s">
        <v>255</v>
      </c>
      <c r="F54" s="57">
        <v>8</v>
      </c>
      <c r="G54" s="13" t="s">
        <v>183</v>
      </c>
      <c r="H54" s="57">
        <v>7</v>
      </c>
      <c r="I54" s="28"/>
      <c r="J54" s="56" t="s">
        <v>122</v>
      </c>
      <c r="K54" s="55"/>
      <c r="L54" s="43">
        <v>7</v>
      </c>
      <c r="M54" s="44">
        <v>0.4375</v>
      </c>
      <c r="N54" s="44"/>
      <c r="O54" s="82" t="s">
        <v>280</v>
      </c>
      <c r="P54" s="57">
        <v>9</v>
      </c>
      <c r="Q54" s="13" t="s">
        <v>183</v>
      </c>
      <c r="R54" s="57">
        <v>10</v>
      </c>
      <c r="S54" s="57"/>
      <c r="T54" s="82" t="s">
        <v>38</v>
      </c>
    </row>
    <row r="55" spans="2:24" ht="16.5" customHeight="1">
      <c r="B55" s="43">
        <v>8</v>
      </c>
      <c r="C55" s="44">
        <v>0.44444444444444497</v>
      </c>
      <c r="D55" s="44"/>
      <c r="E55" s="56" t="s">
        <v>291</v>
      </c>
      <c r="F55" s="57">
        <v>8</v>
      </c>
      <c r="G55" s="13" t="s">
        <v>183</v>
      </c>
      <c r="H55" s="57">
        <v>11</v>
      </c>
      <c r="I55" s="28"/>
      <c r="J55" s="56" t="s">
        <v>302</v>
      </c>
      <c r="K55" s="55"/>
      <c r="L55" s="43">
        <v>8</v>
      </c>
      <c r="M55" s="44">
        <v>0.44444444444444497</v>
      </c>
      <c r="N55" s="44"/>
      <c r="O55" s="82" t="s">
        <v>259</v>
      </c>
      <c r="P55" s="57">
        <v>8</v>
      </c>
      <c r="Q55" s="13" t="s">
        <v>183</v>
      </c>
      <c r="R55" s="57">
        <v>9</v>
      </c>
      <c r="S55" s="57"/>
      <c r="T55" s="82" t="s">
        <v>269</v>
      </c>
    </row>
    <row r="56" spans="2:24" ht="16.5" customHeight="1">
      <c r="B56" s="43">
        <v>9</v>
      </c>
      <c r="C56" s="44">
        <v>0.45138888888888901</v>
      </c>
      <c r="D56" s="44"/>
      <c r="E56" s="56" t="s">
        <v>263</v>
      </c>
      <c r="F56" s="57">
        <v>11</v>
      </c>
      <c r="G56" s="13" t="s">
        <v>183</v>
      </c>
      <c r="H56" s="57">
        <v>7</v>
      </c>
      <c r="I56" s="28"/>
      <c r="J56" s="56" t="s">
        <v>254</v>
      </c>
      <c r="K56" s="55"/>
      <c r="L56" s="43">
        <v>9</v>
      </c>
      <c r="M56" s="44">
        <v>0.45138888888888901</v>
      </c>
      <c r="N56" s="73"/>
      <c r="O56" s="83" t="s">
        <v>124</v>
      </c>
      <c r="P56" s="61">
        <v>11</v>
      </c>
      <c r="Q56" s="40" t="s">
        <v>183</v>
      </c>
      <c r="R56" s="61">
        <v>4</v>
      </c>
      <c r="S56" s="61"/>
      <c r="T56" s="83" t="s">
        <v>239</v>
      </c>
    </row>
    <row r="57" spans="2:24" ht="16.5" customHeight="1">
      <c r="B57" s="43">
        <v>10</v>
      </c>
      <c r="C57" s="44">
        <v>0.45833333333333398</v>
      </c>
      <c r="D57" s="44"/>
      <c r="E57" s="56" t="s">
        <v>32</v>
      </c>
      <c r="F57" s="57">
        <v>6</v>
      </c>
      <c r="G57" s="13" t="s">
        <v>183</v>
      </c>
      <c r="H57" s="57">
        <v>9</v>
      </c>
      <c r="I57" s="28"/>
      <c r="J57" s="56" t="s">
        <v>142</v>
      </c>
      <c r="K57" s="55"/>
      <c r="L57" s="43">
        <v>10</v>
      </c>
      <c r="M57" s="44">
        <v>0.45833333333333398</v>
      </c>
      <c r="N57" s="44"/>
      <c r="O57" s="82" t="s">
        <v>39</v>
      </c>
      <c r="P57" s="57">
        <v>2</v>
      </c>
      <c r="Q57" s="13" t="s">
        <v>183</v>
      </c>
      <c r="R57" s="57">
        <v>11</v>
      </c>
      <c r="S57" s="57"/>
      <c r="T57" s="82" t="s">
        <v>237</v>
      </c>
    </row>
    <row r="58" spans="2:24" ht="16.5" customHeight="1">
      <c r="B58" s="43">
        <v>11</v>
      </c>
      <c r="C58" s="44">
        <v>0.46527777777777901</v>
      </c>
      <c r="D58" s="44"/>
      <c r="E58" s="56" t="s">
        <v>31</v>
      </c>
      <c r="F58" s="57">
        <v>11</v>
      </c>
      <c r="G58" s="13" t="s">
        <v>183</v>
      </c>
      <c r="H58" s="57">
        <v>6</v>
      </c>
      <c r="I58" s="28"/>
      <c r="J58" s="56" t="s">
        <v>29</v>
      </c>
      <c r="K58" s="55"/>
      <c r="L58" s="43">
        <v>11</v>
      </c>
      <c r="M58" s="44">
        <v>0.46527777777777901</v>
      </c>
      <c r="N58" s="44"/>
      <c r="O58" s="82" t="s">
        <v>252</v>
      </c>
      <c r="P58" s="57">
        <v>8</v>
      </c>
      <c r="Q58" s="13" t="s">
        <v>183</v>
      </c>
      <c r="R58" s="57">
        <v>6</v>
      </c>
      <c r="S58" s="57"/>
      <c r="T58" s="82" t="s">
        <v>261</v>
      </c>
    </row>
    <row r="59" spans="2:24" ht="16.5" customHeight="1">
      <c r="B59" s="43">
        <v>12</v>
      </c>
      <c r="C59" s="44">
        <v>0.47222222222222299</v>
      </c>
      <c r="D59" s="44"/>
      <c r="E59" s="56" t="s">
        <v>255</v>
      </c>
      <c r="F59" s="57">
        <v>7</v>
      </c>
      <c r="G59" s="13" t="s">
        <v>182</v>
      </c>
      <c r="H59" s="57">
        <v>11</v>
      </c>
      <c r="I59" s="28"/>
      <c r="J59" s="56" t="s">
        <v>302</v>
      </c>
      <c r="K59" s="55"/>
      <c r="L59" s="43">
        <v>12</v>
      </c>
      <c r="M59" s="44">
        <v>0.47222222222222299</v>
      </c>
      <c r="N59" s="44"/>
      <c r="O59" s="82" t="s">
        <v>269</v>
      </c>
      <c r="P59" s="57">
        <v>8</v>
      </c>
      <c r="Q59" s="13" t="s">
        <v>183</v>
      </c>
      <c r="R59" s="57">
        <v>9</v>
      </c>
      <c r="S59" s="57"/>
      <c r="T59" s="82" t="s">
        <v>38</v>
      </c>
    </row>
    <row r="60" spans="2:24" ht="16.5" customHeight="1">
      <c r="B60" s="43">
        <v>13</v>
      </c>
      <c r="C60" s="44">
        <v>0.47916666666666802</v>
      </c>
      <c r="D60" s="44"/>
      <c r="E60" s="56" t="s">
        <v>263</v>
      </c>
      <c r="F60" s="57">
        <v>9</v>
      </c>
      <c r="G60" s="13" t="s">
        <v>182</v>
      </c>
      <c r="H60" s="57">
        <v>5</v>
      </c>
      <c r="I60" s="28"/>
      <c r="J60" s="56" t="s">
        <v>142</v>
      </c>
      <c r="K60" s="55"/>
      <c r="L60" s="43">
        <v>13</v>
      </c>
      <c r="M60" s="44">
        <v>0.47916666666666802</v>
      </c>
      <c r="N60" s="44"/>
      <c r="O60" s="83" t="s">
        <v>124</v>
      </c>
      <c r="P60" s="57">
        <v>7</v>
      </c>
      <c r="Q60" s="13" t="s">
        <v>183</v>
      </c>
      <c r="R60" s="57">
        <v>11</v>
      </c>
      <c r="S60" s="57"/>
      <c r="T60" s="82" t="s">
        <v>237</v>
      </c>
      <c r="X60" s="5"/>
    </row>
    <row r="61" spans="2:24" ht="16.5" customHeight="1">
      <c r="B61" s="43">
        <v>14</v>
      </c>
      <c r="C61" s="44">
        <v>0.48611111111111199</v>
      </c>
      <c r="D61" s="44"/>
      <c r="E61" s="56" t="s">
        <v>303</v>
      </c>
      <c r="F61" s="57">
        <v>5</v>
      </c>
      <c r="G61" s="13" t="s">
        <v>182</v>
      </c>
      <c r="H61" s="57">
        <v>11</v>
      </c>
      <c r="I61" s="28"/>
      <c r="J61" s="56" t="s">
        <v>257</v>
      </c>
      <c r="K61" s="55"/>
      <c r="L61" s="43">
        <v>14</v>
      </c>
      <c r="M61" s="44">
        <v>0.48611111111111199</v>
      </c>
      <c r="N61" s="73"/>
      <c r="O61" s="82" t="s">
        <v>258</v>
      </c>
      <c r="P61" s="61">
        <v>8</v>
      </c>
      <c r="Q61" s="40" t="s">
        <v>183</v>
      </c>
      <c r="R61" s="61">
        <v>6</v>
      </c>
      <c r="S61" s="61"/>
      <c r="T61" s="82" t="s">
        <v>35</v>
      </c>
      <c r="X61" s="5"/>
    </row>
    <row r="62" spans="2:24" ht="16.5" customHeight="1">
      <c r="B62" s="43"/>
      <c r="C62" s="44"/>
      <c r="D62" s="244" t="s">
        <v>61</v>
      </c>
      <c r="E62" s="245"/>
      <c r="F62" s="245"/>
      <c r="G62" s="245"/>
      <c r="H62" s="245"/>
      <c r="I62" s="245"/>
      <c r="J62" s="246"/>
      <c r="K62" s="55"/>
      <c r="L62" s="43"/>
      <c r="M62" s="44"/>
      <c r="N62" s="244" t="s">
        <v>61</v>
      </c>
      <c r="O62" s="245"/>
      <c r="P62" s="245"/>
      <c r="Q62" s="245"/>
      <c r="R62" s="245"/>
      <c r="S62" s="245"/>
      <c r="T62" s="246"/>
      <c r="X62" s="5"/>
    </row>
    <row r="63" spans="2:24" ht="16.5" customHeight="1">
      <c r="B63" s="45">
        <v>15</v>
      </c>
      <c r="C63" s="58">
        <v>0.54166666666666663</v>
      </c>
      <c r="D63" s="58"/>
      <c r="E63" s="59" t="s">
        <v>287</v>
      </c>
      <c r="F63" s="60">
        <v>7</v>
      </c>
      <c r="G63" s="14" t="s">
        <v>182</v>
      </c>
      <c r="H63" s="60">
        <v>0</v>
      </c>
      <c r="I63" s="29"/>
      <c r="J63" s="59" t="s">
        <v>40</v>
      </c>
      <c r="K63" s="55"/>
      <c r="L63" s="45">
        <v>15</v>
      </c>
      <c r="M63" s="58">
        <v>0.54166666666666663</v>
      </c>
      <c r="N63" s="58"/>
      <c r="O63" s="60" t="s">
        <v>41</v>
      </c>
      <c r="P63" s="60">
        <v>4</v>
      </c>
      <c r="Q63" s="14" t="s">
        <v>183</v>
      </c>
      <c r="R63" s="60">
        <v>5</v>
      </c>
      <c r="S63" s="60"/>
      <c r="T63" s="60" t="s">
        <v>308</v>
      </c>
      <c r="X63" s="5"/>
    </row>
    <row r="64" spans="2:24" ht="16.5" customHeight="1">
      <c r="B64" s="45">
        <v>16</v>
      </c>
      <c r="C64" s="58">
        <v>0.54861111111111105</v>
      </c>
      <c r="D64" s="58"/>
      <c r="E64" s="59" t="s">
        <v>288</v>
      </c>
      <c r="F64" s="60">
        <v>0</v>
      </c>
      <c r="G64" s="14" t="s">
        <v>182</v>
      </c>
      <c r="H64" s="60">
        <v>8</v>
      </c>
      <c r="I64" s="29"/>
      <c r="J64" s="59" t="s">
        <v>42</v>
      </c>
      <c r="K64" s="55"/>
      <c r="L64" s="45">
        <v>16</v>
      </c>
      <c r="M64" s="58">
        <v>0.54861111111111105</v>
      </c>
      <c r="N64" s="58"/>
      <c r="O64" s="84" t="s">
        <v>289</v>
      </c>
      <c r="P64" s="60">
        <v>0</v>
      </c>
      <c r="Q64" s="14" t="s">
        <v>183</v>
      </c>
      <c r="R64" s="60">
        <v>7</v>
      </c>
      <c r="S64" s="60"/>
      <c r="T64" s="148" t="s">
        <v>43</v>
      </c>
    </row>
    <row r="65" spans="2:30" ht="16.5" customHeight="1">
      <c r="B65" s="43">
        <v>17</v>
      </c>
      <c r="C65" s="44">
        <v>0.55555555555555558</v>
      </c>
      <c r="D65" s="44"/>
      <c r="E65" s="56" t="s">
        <v>31</v>
      </c>
      <c r="F65" s="57">
        <v>8</v>
      </c>
      <c r="G65" s="13" t="s">
        <v>182</v>
      </c>
      <c r="H65" s="57">
        <v>9</v>
      </c>
      <c r="I65" s="28"/>
      <c r="J65" s="56" t="s">
        <v>302</v>
      </c>
      <c r="K65" s="55"/>
      <c r="L65" s="43">
        <v>17</v>
      </c>
      <c r="M65" s="44">
        <v>0.55555555555555558</v>
      </c>
      <c r="N65" s="44"/>
      <c r="O65" s="82" t="s">
        <v>252</v>
      </c>
      <c r="P65" s="57">
        <v>11</v>
      </c>
      <c r="Q65" s="13" t="s">
        <v>183</v>
      </c>
      <c r="R65" s="57">
        <v>4</v>
      </c>
      <c r="S65" s="57"/>
      <c r="T65" s="82" t="s">
        <v>38</v>
      </c>
    </row>
    <row r="66" spans="2:30" ht="16.5" customHeight="1">
      <c r="B66" s="43">
        <v>18</v>
      </c>
      <c r="C66" s="44">
        <v>0.5625</v>
      </c>
      <c r="D66" s="44"/>
      <c r="E66" s="56" t="s">
        <v>263</v>
      </c>
      <c r="F66" s="57">
        <v>10</v>
      </c>
      <c r="G66" s="13" t="s">
        <v>182</v>
      </c>
      <c r="H66" s="57">
        <v>5</v>
      </c>
      <c r="I66" s="28"/>
      <c r="J66" s="56" t="s">
        <v>257</v>
      </c>
      <c r="K66" s="55"/>
      <c r="L66" s="43">
        <v>18</v>
      </c>
      <c r="M66" s="44">
        <v>0.5625</v>
      </c>
      <c r="N66" s="73"/>
      <c r="O66" s="82" t="s">
        <v>237</v>
      </c>
      <c r="P66" s="61">
        <v>9</v>
      </c>
      <c r="Q66" s="40" t="s">
        <v>182</v>
      </c>
      <c r="R66" s="61">
        <v>8</v>
      </c>
      <c r="S66" s="61"/>
      <c r="T66" s="82" t="s">
        <v>258</v>
      </c>
      <c r="AD66" s="5"/>
    </row>
    <row r="67" spans="2:30" ht="16.5" customHeight="1">
      <c r="B67" s="43"/>
      <c r="C67" s="44"/>
      <c r="D67" s="254" t="s">
        <v>52</v>
      </c>
      <c r="E67" s="255"/>
      <c r="F67" s="255"/>
      <c r="G67" s="255"/>
      <c r="H67" s="255"/>
      <c r="I67" s="255"/>
      <c r="J67" s="256"/>
      <c r="K67" s="55"/>
      <c r="L67" s="43"/>
      <c r="M67" s="73"/>
      <c r="N67" s="254" t="s">
        <v>52</v>
      </c>
      <c r="O67" s="255"/>
      <c r="P67" s="255"/>
      <c r="Q67" s="255"/>
      <c r="R67" s="255"/>
      <c r="S67" s="255"/>
      <c r="T67" s="256"/>
      <c r="AD67" s="5"/>
    </row>
    <row r="68" spans="2:30" ht="16.5" customHeight="1">
      <c r="B68" s="45">
        <v>19</v>
      </c>
      <c r="C68" s="58">
        <v>0.56944444444444442</v>
      </c>
      <c r="D68" s="58"/>
      <c r="E68" s="59" t="s">
        <v>287</v>
      </c>
      <c r="F68" s="60">
        <v>1</v>
      </c>
      <c r="G68" s="14" t="s">
        <v>182</v>
      </c>
      <c r="H68" s="60">
        <v>5</v>
      </c>
      <c r="I68" s="29"/>
      <c r="J68" s="59" t="s">
        <v>42</v>
      </c>
      <c r="K68" s="55"/>
      <c r="L68" s="45">
        <v>19</v>
      </c>
      <c r="M68" s="58">
        <v>0.56944444444444442</v>
      </c>
      <c r="N68" s="60"/>
      <c r="O68" s="60" t="s">
        <v>308</v>
      </c>
      <c r="P68" s="60">
        <v>3</v>
      </c>
      <c r="Q68" s="14" t="s">
        <v>182</v>
      </c>
      <c r="R68" s="60">
        <v>6</v>
      </c>
      <c r="S68" s="60"/>
      <c r="T68" s="148" t="s">
        <v>43</v>
      </c>
      <c r="AD68" s="5"/>
    </row>
    <row r="69" spans="2:30" ht="16.5" customHeight="1">
      <c r="B69" s="43"/>
      <c r="C69" s="51"/>
      <c r="D69" s="254" t="s">
        <v>53</v>
      </c>
      <c r="E69" s="255"/>
      <c r="F69" s="255"/>
      <c r="G69" s="255"/>
      <c r="H69" s="255"/>
      <c r="I69" s="255"/>
      <c r="J69" s="256"/>
      <c r="K69" s="55"/>
      <c r="L69" s="43"/>
      <c r="M69" s="74"/>
      <c r="N69" s="254" t="s">
        <v>53</v>
      </c>
      <c r="O69" s="255"/>
      <c r="P69" s="255"/>
      <c r="Q69" s="255"/>
      <c r="R69" s="255"/>
      <c r="S69" s="255"/>
      <c r="T69" s="256"/>
      <c r="AD69" s="5"/>
    </row>
    <row r="70" spans="2:30" ht="16.5" customHeight="1">
      <c r="B70" s="269">
        <v>20</v>
      </c>
      <c r="C70" s="260">
        <v>0.57638888888888895</v>
      </c>
      <c r="D70" s="54"/>
      <c r="E70" s="263" t="s">
        <v>302</v>
      </c>
      <c r="F70" s="61">
        <v>5</v>
      </c>
      <c r="G70" s="40" t="s">
        <v>182</v>
      </c>
      <c r="H70" s="57">
        <v>10</v>
      </c>
      <c r="I70" s="53"/>
      <c r="J70" s="263" t="s">
        <v>263</v>
      </c>
      <c r="K70" s="55"/>
      <c r="L70" s="251">
        <v>20</v>
      </c>
      <c r="M70" s="260">
        <v>0.57638888888888895</v>
      </c>
      <c r="N70" s="74"/>
      <c r="O70" s="238" t="s">
        <v>37</v>
      </c>
      <c r="P70" s="57">
        <v>6</v>
      </c>
      <c r="Q70" s="13" t="s">
        <v>182</v>
      </c>
      <c r="R70" s="57">
        <v>10</v>
      </c>
      <c r="S70" s="74"/>
      <c r="T70" s="238" t="s">
        <v>237</v>
      </c>
      <c r="AD70" s="5"/>
    </row>
    <row r="71" spans="2:30" ht="16.5" customHeight="1">
      <c r="B71" s="270"/>
      <c r="C71" s="261"/>
      <c r="D71" s="62"/>
      <c r="E71" s="264"/>
      <c r="F71" s="61">
        <v>6</v>
      </c>
      <c r="G71" s="40" t="s">
        <v>182</v>
      </c>
      <c r="H71" s="57">
        <v>8</v>
      </c>
      <c r="I71" s="63"/>
      <c r="J71" s="264"/>
      <c r="K71" s="55"/>
      <c r="L71" s="252"/>
      <c r="M71" s="261"/>
      <c r="N71" s="75"/>
      <c r="O71" s="239"/>
      <c r="P71" s="57">
        <v>8</v>
      </c>
      <c r="Q71" s="13" t="s">
        <v>182</v>
      </c>
      <c r="R71" s="57">
        <v>9</v>
      </c>
      <c r="S71" s="76"/>
      <c r="T71" s="239"/>
      <c r="AD71" s="5"/>
    </row>
    <row r="72" spans="2:30" ht="16.5" customHeight="1">
      <c r="B72" s="271"/>
      <c r="C72" s="262"/>
      <c r="D72" s="64"/>
      <c r="E72" s="265"/>
      <c r="F72" s="61"/>
      <c r="G72" s="40" t="s">
        <v>182</v>
      </c>
      <c r="H72" s="39"/>
      <c r="I72" s="65"/>
      <c r="J72" s="265"/>
      <c r="K72" s="55"/>
      <c r="L72" s="253"/>
      <c r="M72" s="262"/>
      <c r="N72" s="77"/>
      <c r="O72" s="240"/>
      <c r="P72" s="57"/>
      <c r="Q72" s="13" t="s">
        <v>182</v>
      </c>
      <c r="R72" s="57"/>
      <c r="S72" s="78"/>
      <c r="T72" s="240"/>
      <c r="AD72" s="5"/>
    </row>
    <row r="73" spans="2:30" ht="16.5" customHeight="1">
      <c r="B73" s="66"/>
      <c r="C73" s="64"/>
      <c r="D73" s="241" t="s">
        <v>54</v>
      </c>
      <c r="E73" s="242"/>
      <c r="F73" s="242"/>
      <c r="G73" s="242"/>
      <c r="H73" s="242"/>
      <c r="I73" s="242"/>
      <c r="J73" s="243"/>
      <c r="K73" s="55"/>
      <c r="L73" s="43"/>
      <c r="M73" s="77"/>
      <c r="N73" s="241" t="s">
        <v>56</v>
      </c>
      <c r="O73" s="242"/>
      <c r="P73" s="242"/>
      <c r="Q73" s="242"/>
      <c r="R73" s="242"/>
      <c r="S73" s="242"/>
      <c r="T73" s="243"/>
      <c r="AD73" s="5"/>
    </row>
    <row r="74" spans="2:30" ht="16.5" customHeight="1">
      <c r="B74" s="45">
        <v>21</v>
      </c>
      <c r="C74" s="58">
        <v>0.59375</v>
      </c>
      <c r="D74" s="58"/>
      <c r="E74" s="59" t="s">
        <v>42</v>
      </c>
      <c r="F74" s="60">
        <v>0</v>
      </c>
      <c r="G74" s="14" t="s">
        <v>182</v>
      </c>
      <c r="H74" s="60">
        <v>6</v>
      </c>
      <c r="I74" s="29"/>
      <c r="J74" s="148" t="s">
        <v>43</v>
      </c>
      <c r="K74" s="55"/>
      <c r="L74" s="45">
        <v>21</v>
      </c>
      <c r="M74" s="58">
        <v>0.59375</v>
      </c>
      <c r="N74" s="60"/>
      <c r="O74" s="59" t="s">
        <v>287</v>
      </c>
      <c r="P74" s="60">
        <v>7</v>
      </c>
      <c r="Q74" s="14" t="s">
        <v>182</v>
      </c>
      <c r="R74" s="60">
        <v>0</v>
      </c>
      <c r="S74" s="29"/>
      <c r="T74" s="60" t="s">
        <v>308</v>
      </c>
      <c r="AD74" s="5"/>
    </row>
    <row r="75" spans="2:30" ht="16.5" customHeight="1">
      <c r="B75" s="43"/>
      <c r="C75" s="44"/>
      <c r="D75" s="52"/>
      <c r="E75" s="80"/>
      <c r="F75" s="72"/>
      <c r="G75" s="34"/>
      <c r="H75" s="33"/>
      <c r="I75" s="33"/>
      <c r="J75" s="81"/>
      <c r="K75" s="55"/>
      <c r="L75" s="43"/>
      <c r="M75" s="57"/>
      <c r="N75" s="254" t="s">
        <v>57</v>
      </c>
      <c r="O75" s="255"/>
      <c r="P75" s="255"/>
      <c r="Q75" s="255"/>
      <c r="R75" s="255"/>
      <c r="S75" s="255"/>
      <c r="T75" s="256"/>
      <c r="AD75" s="5"/>
    </row>
    <row r="76" spans="2:30" ht="16.5" customHeight="1">
      <c r="B76" s="43"/>
      <c r="C76" s="44"/>
      <c r="D76" s="254" t="s">
        <v>55</v>
      </c>
      <c r="E76" s="255"/>
      <c r="F76" s="255"/>
      <c r="G76" s="255"/>
      <c r="H76" s="255"/>
      <c r="I76" s="255"/>
      <c r="J76" s="256"/>
      <c r="K76" s="55"/>
      <c r="L76" s="43">
        <v>22</v>
      </c>
      <c r="M76" s="44">
        <v>0.60069444444444442</v>
      </c>
      <c r="N76" s="57"/>
      <c r="O76" s="79" t="s">
        <v>302</v>
      </c>
      <c r="P76" s="57">
        <v>8</v>
      </c>
      <c r="Q76" s="13" t="s">
        <v>182</v>
      </c>
      <c r="R76" s="57"/>
      <c r="S76" s="57">
        <v>6</v>
      </c>
      <c r="T76" s="82" t="s">
        <v>252</v>
      </c>
      <c r="AD76" s="5"/>
    </row>
    <row r="77" spans="2:30" ht="16.5" customHeight="1">
      <c r="B77" s="251">
        <v>22</v>
      </c>
      <c r="C77" s="260">
        <v>0.60763888888888895</v>
      </c>
      <c r="D77" s="51"/>
      <c r="E77" s="263" t="s">
        <v>263</v>
      </c>
      <c r="F77" s="57"/>
      <c r="G77" s="13" t="s">
        <v>182</v>
      </c>
      <c r="H77" s="28"/>
      <c r="I77" s="257"/>
      <c r="J77" s="238" t="s">
        <v>237</v>
      </c>
      <c r="K77" s="55"/>
      <c r="L77" s="43"/>
      <c r="M77" s="57"/>
      <c r="N77" s="235"/>
      <c r="O77" s="236"/>
      <c r="P77" s="236"/>
      <c r="Q77" s="236"/>
      <c r="R77" s="236"/>
      <c r="S77" s="236"/>
      <c r="T77" s="237"/>
      <c r="AD77" s="5"/>
    </row>
    <row r="78" spans="2:30" ht="16.5" customHeight="1">
      <c r="B78" s="252"/>
      <c r="C78" s="261"/>
      <c r="D78" s="68"/>
      <c r="E78" s="264"/>
      <c r="F78" s="57"/>
      <c r="G78" s="13" t="s">
        <v>182</v>
      </c>
      <c r="H78" s="28"/>
      <c r="I78" s="258"/>
      <c r="J78" s="239"/>
      <c r="K78" s="55"/>
      <c r="L78" s="43"/>
      <c r="M78" s="57"/>
      <c r="N78" s="235"/>
      <c r="O78" s="236"/>
      <c r="P78" s="236"/>
      <c r="Q78" s="236"/>
      <c r="R78" s="236"/>
      <c r="S78" s="236"/>
      <c r="T78" s="237"/>
      <c r="AD78" s="5"/>
    </row>
    <row r="79" spans="2:30" ht="16.5" customHeight="1">
      <c r="B79" s="253"/>
      <c r="C79" s="262"/>
      <c r="D79" s="70"/>
      <c r="E79" s="265"/>
      <c r="F79" s="57"/>
      <c r="G79" s="13" t="s">
        <v>182</v>
      </c>
      <c r="H79" s="28"/>
      <c r="I79" s="259"/>
      <c r="J79" s="240"/>
      <c r="K79" s="55"/>
      <c r="L79" s="43"/>
      <c r="M79" s="57"/>
      <c r="N79" s="235"/>
      <c r="O79" s="236"/>
      <c r="P79" s="236"/>
      <c r="Q79" s="236"/>
      <c r="R79" s="236"/>
      <c r="S79" s="236"/>
      <c r="T79" s="237"/>
      <c r="AD79" s="5"/>
    </row>
    <row r="80" spans="2:30" ht="16.5" customHeight="1">
      <c r="B80" s="69"/>
      <c r="C80" s="70">
        <v>0.625</v>
      </c>
      <c r="D80" s="244" t="s">
        <v>62</v>
      </c>
      <c r="E80" s="245"/>
      <c r="F80" s="245"/>
      <c r="G80" s="245"/>
      <c r="H80" s="245"/>
      <c r="I80" s="245"/>
      <c r="J80" s="246"/>
      <c r="K80" s="55"/>
      <c r="L80" s="43"/>
      <c r="M80" s="70">
        <v>0.625</v>
      </c>
      <c r="N80" s="244" t="s">
        <v>62</v>
      </c>
      <c r="O80" s="245"/>
      <c r="P80" s="245"/>
      <c r="Q80" s="245"/>
      <c r="R80" s="245"/>
      <c r="S80" s="245"/>
      <c r="T80" s="246"/>
      <c r="AD80" s="5"/>
    </row>
    <row r="81" spans="2:30" ht="16.5" customHeight="1">
      <c r="B81" s="69"/>
      <c r="C81" s="70">
        <v>0.63194444444444442</v>
      </c>
      <c r="D81" s="244" t="s">
        <v>212</v>
      </c>
      <c r="E81" s="245"/>
      <c r="F81" s="245"/>
      <c r="G81" s="245"/>
      <c r="H81" s="245"/>
      <c r="I81" s="245"/>
      <c r="J81" s="246"/>
      <c r="K81" s="55"/>
      <c r="L81" s="43"/>
      <c r="M81" s="70">
        <v>0.63194444444444442</v>
      </c>
      <c r="N81" s="244" t="s">
        <v>212</v>
      </c>
      <c r="O81" s="245"/>
      <c r="P81" s="245"/>
      <c r="Q81" s="245"/>
      <c r="R81" s="245"/>
      <c r="S81" s="245"/>
      <c r="T81" s="246"/>
      <c r="AD81" s="5"/>
    </row>
    <row r="82" spans="2:30" ht="16.5" customHeight="1">
      <c r="B82" s="43"/>
      <c r="C82" s="44">
        <v>0.66666666666666663</v>
      </c>
      <c r="D82" s="232" t="s">
        <v>213</v>
      </c>
      <c r="E82" s="233"/>
      <c r="F82" s="233"/>
      <c r="G82" s="233"/>
      <c r="H82" s="233"/>
      <c r="I82" s="233"/>
      <c r="J82" s="234"/>
      <c r="K82" s="55"/>
      <c r="L82" s="43"/>
      <c r="M82" s="44">
        <v>0.66666666666666663</v>
      </c>
      <c r="N82" s="232" t="s">
        <v>213</v>
      </c>
      <c r="O82" s="233"/>
      <c r="P82" s="233"/>
      <c r="Q82" s="233"/>
      <c r="R82" s="233"/>
      <c r="S82" s="233"/>
      <c r="T82" s="234"/>
      <c r="AD82" s="5"/>
    </row>
    <row r="83" spans="2:30" ht="16.5" customHeight="1">
      <c r="B83" s="6"/>
      <c r="C83" s="7"/>
      <c r="D83" s="7"/>
      <c r="E83" s="6"/>
      <c r="F83" s="6"/>
      <c r="G83" s="6"/>
      <c r="H83" s="6"/>
      <c r="I83" s="6"/>
      <c r="J83" s="6"/>
      <c r="K83" s="6"/>
      <c r="L83" s="87"/>
      <c r="M83" s="46"/>
      <c r="N83" s="46"/>
      <c r="O83" s="88"/>
      <c r="P83" s="46"/>
      <c r="Q83" s="35"/>
      <c r="R83" s="46"/>
      <c r="S83" s="46"/>
      <c r="T83" s="88"/>
      <c r="AD83" s="5"/>
    </row>
    <row r="84" spans="2:30" ht="16.5" customHeight="1">
      <c r="B84" s="6"/>
      <c r="C84" s="7"/>
      <c r="D84" s="7"/>
      <c r="E84" s="6"/>
      <c r="F84" s="6"/>
      <c r="G84" s="6"/>
      <c r="H84" s="6"/>
      <c r="I84" s="6"/>
      <c r="J84" s="6"/>
      <c r="K84" s="55"/>
      <c r="L84" s="55"/>
      <c r="M84" s="55"/>
      <c r="N84" s="55"/>
      <c r="O84" s="55"/>
      <c r="P84" s="6"/>
      <c r="Q84" s="55"/>
      <c r="R84" s="55"/>
      <c r="S84" s="55"/>
      <c r="T84" s="6"/>
      <c r="AD84" s="5"/>
    </row>
    <row r="85" spans="2:30" ht="16.5" customHeight="1">
      <c r="B85" s="6"/>
      <c r="C85" s="7"/>
      <c r="D85" s="7"/>
      <c r="E85" s="6"/>
      <c r="F85" s="6"/>
      <c r="G85" s="8"/>
      <c r="H85" s="6"/>
      <c r="I85" s="6"/>
      <c r="J85" s="6"/>
      <c r="K85" s="55"/>
      <c r="L85" s="55"/>
      <c r="M85" s="55"/>
      <c r="N85" s="55"/>
      <c r="O85" s="55"/>
      <c r="P85" s="55"/>
      <c r="Q85" s="55"/>
      <c r="R85" s="55"/>
      <c r="S85" s="55"/>
      <c r="T85" s="55"/>
    </row>
    <row r="86" spans="2:30" ht="16.5" customHeight="1">
      <c r="B86" s="6"/>
      <c r="C86" s="7"/>
      <c r="D86" s="7"/>
      <c r="E86" s="6"/>
      <c r="F86" s="6"/>
      <c r="G86" s="6"/>
      <c r="H86" s="6"/>
      <c r="I86" s="6"/>
      <c r="J86" s="6"/>
      <c r="K86" s="55"/>
      <c r="L86" s="55"/>
      <c r="M86" s="55"/>
      <c r="N86" s="55"/>
      <c r="O86" s="55"/>
      <c r="P86" s="55"/>
      <c r="Q86" s="55"/>
      <c r="R86" s="55"/>
      <c r="S86" s="55"/>
      <c r="T86" s="55"/>
      <c r="X86" s="4"/>
    </row>
    <row r="87" spans="2:30">
      <c r="B87" s="6"/>
      <c r="C87" s="7"/>
      <c r="D87" s="7"/>
      <c r="E87" s="6"/>
      <c r="F87" s="6"/>
      <c r="G87" s="6"/>
      <c r="H87" s="6"/>
      <c r="I87" s="6"/>
      <c r="J87" s="6"/>
      <c r="K87" s="55"/>
      <c r="L87" s="55"/>
      <c r="M87" s="55"/>
      <c r="N87" s="55"/>
      <c r="O87" s="55"/>
      <c r="P87" s="55"/>
      <c r="Q87" s="55"/>
      <c r="R87" s="55"/>
      <c r="S87" s="55"/>
      <c r="T87" s="55"/>
    </row>
    <row r="88" spans="2:30">
      <c r="B88" s="55"/>
      <c r="C88" s="55"/>
      <c r="D88" s="55"/>
      <c r="E88" s="55"/>
      <c r="F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</row>
    <row r="89" spans="2:30">
      <c r="B89" s="55"/>
      <c r="C89" s="55"/>
      <c r="D89" s="55"/>
      <c r="E89" s="55"/>
      <c r="F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X89" s="5"/>
      <c r="AA89" s="5"/>
      <c r="AD89" s="5"/>
    </row>
    <row r="90" spans="2:30">
      <c r="B90" s="55"/>
      <c r="C90" s="55"/>
      <c r="D90" s="55"/>
      <c r="E90" s="55"/>
      <c r="F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AD90" s="5"/>
    </row>
    <row r="91" spans="2:30">
      <c r="B91" s="55"/>
      <c r="C91" s="55"/>
      <c r="D91" s="55"/>
      <c r="E91" s="55"/>
      <c r="F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AD91" s="5"/>
    </row>
    <row r="92" spans="2:30">
      <c r="B92" s="55"/>
      <c r="C92" s="55"/>
      <c r="D92" s="55"/>
      <c r="E92" s="55"/>
      <c r="F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X92" s="5"/>
      <c r="AA92" s="5"/>
      <c r="AD92" s="5"/>
    </row>
    <row r="93" spans="2:30">
      <c r="X93" s="5"/>
      <c r="AA93" s="5"/>
    </row>
    <row r="94" spans="2:30">
      <c r="X94" s="5"/>
      <c r="AA94" s="5"/>
    </row>
    <row r="95" spans="2:30">
      <c r="X95" s="5"/>
      <c r="AA95" s="5"/>
    </row>
    <row r="96" spans="2:30">
      <c r="X96" s="5"/>
      <c r="AA96" s="5"/>
    </row>
    <row r="97" spans="22:29">
      <c r="V97" s="5"/>
      <c r="W97" s="5"/>
      <c r="X97" s="5"/>
      <c r="Y97" s="5"/>
      <c r="Z97" s="5"/>
      <c r="AA97" s="5"/>
      <c r="AB97" s="5"/>
      <c r="AC97" s="5"/>
    </row>
    <row r="99" spans="22:29">
      <c r="V99" s="5"/>
      <c r="W99" s="5"/>
      <c r="X99" s="5"/>
      <c r="Y99" s="5"/>
      <c r="Z99" s="5"/>
      <c r="AA99" s="5"/>
      <c r="AB99" s="5"/>
      <c r="AC99" s="5"/>
    </row>
    <row r="100" spans="22:29">
      <c r="V100" s="5"/>
      <c r="W100" s="5"/>
      <c r="X100" s="5"/>
      <c r="Y100" s="5"/>
      <c r="Z100" s="5"/>
      <c r="AA100" s="5"/>
      <c r="AB100" s="5"/>
      <c r="AC100" s="5"/>
    </row>
    <row r="101" spans="22:29">
      <c r="V101" s="5"/>
      <c r="W101" s="5"/>
      <c r="X101" s="5"/>
      <c r="Y101" s="5"/>
      <c r="Z101" s="5"/>
      <c r="AA101" s="5"/>
      <c r="AB101" s="5"/>
      <c r="AC101" s="5"/>
    </row>
  </sheetData>
  <mergeCells count="46">
    <mergeCell ref="D43:J43"/>
    <mergeCell ref="B45:D45"/>
    <mergeCell ref="L45:N45"/>
    <mergeCell ref="E70:E72"/>
    <mergeCell ref="J70:J72"/>
    <mergeCell ref="C70:C72"/>
    <mergeCell ref="D67:J67"/>
    <mergeCell ref="D69:J69"/>
    <mergeCell ref="B70:B72"/>
    <mergeCell ref="D62:J62"/>
    <mergeCell ref="E45:J45"/>
    <mergeCell ref="N62:T62"/>
    <mergeCell ref="N67:T67"/>
    <mergeCell ref="N69:T69"/>
    <mergeCell ref="L70:L72"/>
    <mergeCell ref="M70:M72"/>
    <mergeCell ref="B1:D1"/>
    <mergeCell ref="N43:T43"/>
    <mergeCell ref="B77:B79"/>
    <mergeCell ref="D76:J76"/>
    <mergeCell ref="I77:I79"/>
    <mergeCell ref="J77:J79"/>
    <mergeCell ref="C77:C79"/>
    <mergeCell ref="E77:E79"/>
    <mergeCell ref="N75:T75"/>
    <mergeCell ref="D73:J73"/>
    <mergeCell ref="L1:N1"/>
    <mergeCell ref="D3:J3"/>
    <mergeCell ref="D4:J4"/>
    <mergeCell ref="N3:T3"/>
    <mergeCell ref="N4:T4"/>
    <mergeCell ref="O45:T45"/>
    <mergeCell ref="D81:J81"/>
    <mergeCell ref="D82:J82"/>
    <mergeCell ref="N80:T80"/>
    <mergeCell ref="N81:T81"/>
    <mergeCell ref="N82:T82"/>
    <mergeCell ref="D80:J80"/>
    <mergeCell ref="D47:J47"/>
    <mergeCell ref="N47:T47"/>
    <mergeCell ref="N77:T77"/>
    <mergeCell ref="N78:T78"/>
    <mergeCell ref="N79:T79"/>
    <mergeCell ref="O70:O72"/>
    <mergeCell ref="T70:T72"/>
    <mergeCell ref="N73:T73"/>
  </mergeCells>
  <phoneticPr fontId="3"/>
  <printOptions horizontalCentered="1" verticalCentered="1"/>
  <pageMargins left="0.59055118110236227" right="0.59055118110236227" top="0.59055118110236227" bottom="0.39370078740157483" header="0" footer="0"/>
  <rowBreaks count="1" manualBreakCount="1">
    <brk id="44" min="11" max="20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E363"/>
  <sheetViews>
    <sheetView tabSelected="1" topLeftCell="B4" workbookViewId="0">
      <selection activeCell="AO34" sqref="AO34"/>
    </sheetView>
  </sheetViews>
  <sheetFormatPr defaultColWidth="8.875" defaultRowHeight="13.5"/>
  <cols>
    <col min="1" max="1" width="2.625" customWidth="1"/>
    <col min="2" max="15" width="3" customWidth="1"/>
    <col min="16" max="16" width="3.625" customWidth="1"/>
    <col min="17" max="17" width="3" customWidth="1"/>
    <col min="18" max="18" width="3.375" customWidth="1"/>
    <col min="19" max="38" width="3" customWidth="1"/>
    <col min="39" max="39" width="3.125" customWidth="1"/>
    <col min="40" max="42" width="3" customWidth="1"/>
    <col min="43" max="43" width="3.5" customWidth="1"/>
    <col min="44" max="57" width="3" customWidth="1"/>
    <col min="58" max="58" width="2.625" customWidth="1"/>
    <col min="59" max="183" width="3" customWidth="1"/>
  </cols>
  <sheetData>
    <row r="1" spans="2:57">
      <c r="D1" s="317" t="s">
        <v>88</v>
      </c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  <c r="AK1" s="317"/>
      <c r="AL1" s="317"/>
      <c r="AM1" s="317"/>
      <c r="AN1" s="317"/>
      <c r="AO1" s="317"/>
      <c r="AP1" s="317"/>
      <c r="AQ1" s="317"/>
      <c r="AR1" s="317"/>
      <c r="AS1" s="317"/>
      <c r="AT1" s="317"/>
      <c r="AU1" s="317"/>
      <c r="AV1" s="317"/>
      <c r="AW1" s="317"/>
      <c r="AX1" s="317"/>
      <c r="AY1" s="317"/>
      <c r="AZ1" s="317"/>
      <c r="BA1" s="317"/>
      <c r="BB1" s="317"/>
      <c r="BC1" s="317"/>
    </row>
    <row r="2" spans="2:57" ht="13.5" customHeight="1"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7"/>
      <c r="AI2" s="317"/>
      <c r="AJ2" s="317"/>
      <c r="AK2" s="317"/>
      <c r="AL2" s="317"/>
      <c r="AM2" s="317"/>
      <c r="AN2" s="317"/>
      <c r="AO2" s="317"/>
      <c r="AP2" s="317"/>
      <c r="AQ2" s="317"/>
      <c r="AR2" s="317"/>
      <c r="AS2" s="317"/>
      <c r="AT2" s="317"/>
      <c r="AU2" s="317"/>
      <c r="AV2" s="317"/>
      <c r="AW2" s="317"/>
      <c r="AX2" s="317"/>
      <c r="AY2" s="317"/>
      <c r="AZ2" s="317"/>
      <c r="BA2" s="317"/>
      <c r="BB2" s="317"/>
      <c r="BC2" s="317"/>
    </row>
    <row r="3" spans="2:57" ht="13.5" customHeight="1"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</row>
    <row r="4" spans="2:57" ht="15" customHeight="1" thickBot="1">
      <c r="B4" s="313" t="s">
        <v>189</v>
      </c>
      <c r="C4" s="314"/>
      <c r="D4" s="305" t="s">
        <v>104</v>
      </c>
      <c r="E4" s="306"/>
      <c r="F4" s="306"/>
      <c r="G4" s="306"/>
      <c r="H4" s="306"/>
      <c r="I4" s="306"/>
      <c r="J4" s="298"/>
      <c r="K4" s="298"/>
      <c r="L4" s="299"/>
      <c r="M4" s="154"/>
      <c r="N4" s="116"/>
      <c r="O4" s="116"/>
      <c r="P4" s="116">
        <v>9</v>
      </c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6">
        <v>8</v>
      </c>
      <c r="AR4" s="116"/>
      <c r="AS4" s="116"/>
      <c r="AT4" s="151"/>
      <c r="AU4" s="305" t="s">
        <v>134</v>
      </c>
      <c r="AV4" s="306"/>
      <c r="AW4" s="306"/>
      <c r="AX4" s="306"/>
      <c r="AY4" s="306"/>
      <c r="AZ4" s="306"/>
      <c r="BA4" s="306"/>
      <c r="BB4" s="306"/>
      <c r="BC4" s="307"/>
      <c r="BD4" s="316" t="s">
        <v>145</v>
      </c>
      <c r="BE4" s="312"/>
    </row>
    <row r="5" spans="2:57" ht="15" customHeight="1" thickTop="1">
      <c r="B5" s="313"/>
      <c r="C5" s="314"/>
      <c r="D5" s="308"/>
      <c r="E5" s="309"/>
      <c r="F5" s="309"/>
      <c r="G5" s="309"/>
      <c r="H5" s="309"/>
      <c r="I5" s="309"/>
      <c r="J5" s="301"/>
      <c r="K5" s="301"/>
      <c r="L5" s="302"/>
      <c r="M5" s="155"/>
      <c r="N5" s="160"/>
      <c r="O5" s="160"/>
      <c r="P5" s="160"/>
      <c r="Q5" s="166"/>
      <c r="R5" s="116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62"/>
      <c r="AQ5" s="160"/>
      <c r="AR5" s="160"/>
      <c r="AS5" s="160"/>
      <c r="AT5" s="153"/>
      <c r="AU5" s="308"/>
      <c r="AV5" s="309"/>
      <c r="AW5" s="309"/>
      <c r="AX5" s="309"/>
      <c r="AY5" s="309"/>
      <c r="AZ5" s="309"/>
      <c r="BA5" s="309"/>
      <c r="BB5" s="309"/>
      <c r="BC5" s="310"/>
      <c r="BD5" s="316"/>
      <c r="BE5" s="312"/>
    </row>
    <row r="6" spans="2:57" ht="13.5" customHeight="1"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6"/>
      <c r="N6" s="116"/>
      <c r="O6" s="116"/>
      <c r="P6" s="116"/>
      <c r="Q6" s="166"/>
      <c r="R6" s="116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62"/>
      <c r="AQ6" s="116"/>
      <c r="AR6" s="116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6"/>
      <c r="BE6" s="116"/>
    </row>
    <row r="7" spans="2:57" ht="13.5" customHeight="1" thickBot="1"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6"/>
      <c r="N7" s="116"/>
      <c r="O7" s="272" t="s">
        <v>225</v>
      </c>
      <c r="P7" s="272"/>
      <c r="Q7" s="168"/>
      <c r="R7" s="179">
        <v>11</v>
      </c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6">
        <v>8</v>
      </c>
      <c r="AP7" s="162"/>
      <c r="AQ7" s="287" t="s">
        <v>72</v>
      </c>
      <c r="AR7" s="288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6"/>
      <c r="BE7" s="116"/>
    </row>
    <row r="8" spans="2:57" ht="15" customHeight="1" thickTop="1" thickBot="1">
      <c r="B8" s="313" t="s">
        <v>197</v>
      </c>
      <c r="C8" s="314"/>
      <c r="D8" s="305" t="s">
        <v>139</v>
      </c>
      <c r="E8" s="306"/>
      <c r="F8" s="306"/>
      <c r="G8" s="306"/>
      <c r="H8" s="306"/>
      <c r="I8" s="306"/>
      <c r="J8" s="298"/>
      <c r="K8" s="298"/>
      <c r="L8" s="299"/>
      <c r="M8" s="154"/>
      <c r="N8" s="116">
        <v>9</v>
      </c>
      <c r="O8" s="303"/>
      <c r="P8" s="272"/>
      <c r="Q8" s="117"/>
      <c r="R8" s="116"/>
      <c r="S8" s="166"/>
      <c r="T8" s="116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62"/>
      <c r="AO8" s="160"/>
      <c r="AP8" s="156"/>
      <c r="AQ8" s="287"/>
      <c r="AR8" s="288"/>
      <c r="AS8" s="116">
        <v>9</v>
      </c>
      <c r="AT8" s="151"/>
      <c r="AU8" s="305" t="s">
        <v>4</v>
      </c>
      <c r="AV8" s="306"/>
      <c r="AW8" s="306"/>
      <c r="AX8" s="306"/>
      <c r="AY8" s="306"/>
      <c r="AZ8" s="306"/>
      <c r="BA8" s="306"/>
      <c r="BB8" s="306"/>
      <c r="BC8" s="307"/>
      <c r="BD8" s="312" t="s">
        <v>146</v>
      </c>
      <c r="BE8" s="312"/>
    </row>
    <row r="9" spans="2:57" ht="15" customHeight="1" thickTop="1">
      <c r="B9" s="313"/>
      <c r="C9" s="314"/>
      <c r="D9" s="308"/>
      <c r="E9" s="309"/>
      <c r="F9" s="309"/>
      <c r="G9" s="309"/>
      <c r="H9" s="309"/>
      <c r="I9" s="309"/>
      <c r="J9" s="301"/>
      <c r="K9" s="301"/>
      <c r="L9" s="302"/>
      <c r="M9" s="155"/>
      <c r="N9" s="160"/>
      <c r="O9" s="166"/>
      <c r="P9" s="116"/>
      <c r="Q9" s="117"/>
      <c r="R9" s="116"/>
      <c r="S9" s="166"/>
      <c r="T9" s="116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62"/>
      <c r="AO9" s="116"/>
      <c r="AP9" s="118"/>
      <c r="AQ9" s="116"/>
      <c r="AR9" s="162"/>
      <c r="AS9" s="160"/>
      <c r="AT9" s="153"/>
      <c r="AU9" s="308"/>
      <c r="AV9" s="309"/>
      <c r="AW9" s="309"/>
      <c r="AX9" s="309"/>
      <c r="AY9" s="309"/>
      <c r="AZ9" s="309"/>
      <c r="BA9" s="309"/>
      <c r="BB9" s="309"/>
      <c r="BC9" s="310"/>
      <c r="BD9" s="312"/>
      <c r="BE9" s="312"/>
    </row>
    <row r="10" spans="2:57" ht="13.5" customHeight="1" thickBot="1"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272" t="s">
        <v>226</v>
      </c>
      <c r="N10" s="272"/>
      <c r="O10" s="167"/>
      <c r="P10" s="114"/>
      <c r="Q10" s="117"/>
      <c r="R10" s="116"/>
      <c r="S10" s="166"/>
      <c r="T10" s="116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62"/>
      <c r="AO10" s="116"/>
      <c r="AP10" s="118"/>
      <c r="AQ10" s="119"/>
      <c r="AR10" s="164"/>
      <c r="AS10" s="287" t="s">
        <v>73</v>
      </c>
      <c r="AT10" s="288"/>
      <c r="AU10" s="112"/>
      <c r="AV10" s="112"/>
      <c r="AW10" s="112"/>
      <c r="AX10" s="112"/>
      <c r="AY10" s="112"/>
      <c r="AZ10" s="112"/>
      <c r="BA10" s="112"/>
      <c r="BB10" s="112"/>
      <c r="BC10" s="112"/>
      <c r="BD10" s="116"/>
      <c r="BE10" s="116"/>
    </row>
    <row r="11" spans="2:57" ht="13.5" customHeight="1" thickTop="1"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272"/>
      <c r="N11" s="311"/>
      <c r="O11" s="112"/>
      <c r="P11" s="112">
        <v>3</v>
      </c>
      <c r="Q11" s="116"/>
      <c r="R11" s="116"/>
      <c r="S11" s="166"/>
      <c r="T11" s="116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62"/>
      <c r="AO11" s="116"/>
      <c r="AP11" s="116"/>
      <c r="AQ11" s="112">
        <v>5</v>
      </c>
      <c r="AR11" s="118"/>
      <c r="AS11" s="287"/>
      <c r="AT11" s="288"/>
      <c r="AU11" s="112"/>
      <c r="AV11" s="112"/>
      <c r="AW11" s="112"/>
      <c r="AX11" s="112"/>
      <c r="AY11" s="112"/>
      <c r="AZ11" s="112"/>
      <c r="BA11" s="112"/>
      <c r="BB11" s="112"/>
      <c r="BC11" s="112"/>
      <c r="BD11" s="116"/>
      <c r="BE11" s="116"/>
    </row>
    <row r="12" spans="2:57" ht="15" customHeight="1" thickBot="1">
      <c r="B12" s="313" t="s">
        <v>196</v>
      </c>
      <c r="C12" s="314"/>
      <c r="D12" s="305" t="s">
        <v>6</v>
      </c>
      <c r="E12" s="306"/>
      <c r="F12" s="306"/>
      <c r="G12" s="306"/>
      <c r="H12" s="306"/>
      <c r="I12" s="306"/>
      <c r="J12" s="298"/>
      <c r="K12" s="298"/>
      <c r="L12" s="299"/>
      <c r="M12" s="113"/>
      <c r="N12" s="120"/>
      <c r="O12" s="112"/>
      <c r="P12" s="112"/>
      <c r="Q12" s="272" t="s">
        <v>227</v>
      </c>
      <c r="R12" s="272"/>
      <c r="S12" s="168"/>
      <c r="T12" s="150">
        <v>8</v>
      </c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78">
        <v>11</v>
      </c>
      <c r="AN12" s="162"/>
      <c r="AO12" s="287" t="s">
        <v>74</v>
      </c>
      <c r="AP12" s="288"/>
      <c r="AQ12" s="112"/>
      <c r="AR12" s="118"/>
      <c r="AS12" s="119"/>
      <c r="AT12" s="115"/>
      <c r="AU12" s="305" t="s">
        <v>5</v>
      </c>
      <c r="AV12" s="306"/>
      <c r="AW12" s="306"/>
      <c r="AX12" s="306"/>
      <c r="AY12" s="306"/>
      <c r="AZ12" s="306"/>
      <c r="BA12" s="306"/>
      <c r="BB12" s="306"/>
      <c r="BC12" s="307"/>
      <c r="BD12" s="312" t="s">
        <v>147</v>
      </c>
      <c r="BE12" s="312"/>
    </row>
    <row r="13" spans="2:57" ht="15" customHeight="1" thickTop="1">
      <c r="B13" s="313"/>
      <c r="C13" s="314"/>
      <c r="D13" s="308"/>
      <c r="E13" s="309"/>
      <c r="F13" s="309"/>
      <c r="G13" s="309"/>
      <c r="H13" s="309"/>
      <c r="I13" s="309"/>
      <c r="J13" s="301"/>
      <c r="K13" s="301"/>
      <c r="L13" s="302"/>
      <c r="M13" s="112"/>
      <c r="N13" s="112">
        <v>4</v>
      </c>
      <c r="O13" s="112"/>
      <c r="P13" s="112"/>
      <c r="Q13" s="303"/>
      <c r="R13" s="272"/>
      <c r="S13" s="117"/>
      <c r="T13" s="118"/>
      <c r="U13" s="116"/>
      <c r="V13" s="116"/>
      <c r="W13" s="116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6"/>
      <c r="AK13" s="116"/>
      <c r="AL13" s="162"/>
      <c r="AM13" s="160"/>
      <c r="AN13" s="156"/>
      <c r="AO13" s="287"/>
      <c r="AP13" s="288"/>
      <c r="AQ13" s="112"/>
      <c r="AR13" s="112"/>
      <c r="AS13" s="112">
        <v>6</v>
      </c>
      <c r="AT13" s="112"/>
      <c r="AU13" s="308"/>
      <c r="AV13" s="309"/>
      <c r="AW13" s="309"/>
      <c r="AX13" s="309"/>
      <c r="AY13" s="309"/>
      <c r="AZ13" s="309"/>
      <c r="BA13" s="309"/>
      <c r="BB13" s="309"/>
      <c r="BC13" s="310"/>
      <c r="BD13" s="312"/>
      <c r="BE13" s="312"/>
    </row>
    <row r="14" spans="2:57" ht="13.5" customHeight="1"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6"/>
      <c r="R14" s="116"/>
      <c r="S14" s="117"/>
      <c r="T14" s="118"/>
      <c r="U14" s="116"/>
      <c r="V14" s="116"/>
      <c r="W14" s="116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6"/>
      <c r="AK14" s="116"/>
      <c r="AL14" s="162"/>
      <c r="AM14" s="116"/>
      <c r="AN14" s="118"/>
      <c r="AO14" s="116"/>
      <c r="AP14" s="116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6"/>
      <c r="BE14" s="116"/>
    </row>
    <row r="15" spans="2:57" ht="13.5" customHeight="1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6"/>
      <c r="R15" s="116"/>
      <c r="S15" s="117"/>
      <c r="T15" s="118"/>
      <c r="U15" s="116"/>
      <c r="V15" s="116"/>
      <c r="W15" s="116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6"/>
      <c r="AK15" s="116"/>
      <c r="AL15" s="162"/>
      <c r="AM15" s="116"/>
      <c r="AN15" s="118"/>
      <c r="AO15" s="116"/>
      <c r="AP15" s="116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6"/>
      <c r="BE15" s="116"/>
    </row>
    <row r="16" spans="2:57" ht="15" customHeight="1" thickBot="1">
      <c r="B16" s="313" t="s">
        <v>201</v>
      </c>
      <c r="C16" s="314"/>
      <c r="D16" s="305" t="s">
        <v>129</v>
      </c>
      <c r="E16" s="306"/>
      <c r="F16" s="306"/>
      <c r="G16" s="306"/>
      <c r="H16" s="306"/>
      <c r="I16" s="306"/>
      <c r="J16" s="298"/>
      <c r="K16" s="298"/>
      <c r="L16" s="299"/>
      <c r="M16" s="154"/>
      <c r="N16" s="116"/>
      <c r="O16" s="116"/>
      <c r="P16" s="116">
        <v>8</v>
      </c>
      <c r="Q16" s="116"/>
      <c r="R16" s="116"/>
      <c r="S16" s="117"/>
      <c r="T16" s="118"/>
      <c r="U16" s="116"/>
      <c r="V16" s="116"/>
      <c r="W16" s="116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6"/>
      <c r="AK16" s="116"/>
      <c r="AL16" s="162"/>
      <c r="AM16" s="116"/>
      <c r="AN16" s="118"/>
      <c r="AO16" s="116"/>
      <c r="AP16" s="116"/>
      <c r="AQ16" s="114">
        <v>6</v>
      </c>
      <c r="AR16" s="114"/>
      <c r="AS16" s="114"/>
      <c r="AT16" s="115"/>
      <c r="AU16" s="305" t="s">
        <v>133</v>
      </c>
      <c r="AV16" s="306"/>
      <c r="AW16" s="306"/>
      <c r="AX16" s="306"/>
      <c r="AY16" s="306"/>
      <c r="AZ16" s="306"/>
      <c r="BA16" s="306"/>
      <c r="BB16" s="306"/>
      <c r="BC16" s="307"/>
      <c r="BD16" s="312" t="s">
        <v>148</v>
      </c>
      <c r="BE16" s="312"/>
    </row>
    <row r="17" spans="2:57" ht="15" customHeight="1" thickTop="1">
      <c r="B17" s="313"/>
      <c r="C17" s="314"/>
      <c r="D17" s="308"/>
      <c r="E17" s="309"/>
      <c r="F17" s="309"/>
      <c r="G17" s="309"/>
      <c r="H17" s="309"/>
      <c r="I17" s="309"/>
      <c r="J17" s="301"/>
      <c r="K17" s="301"/>
      <c r="L17" s="302"/>
      <c r="M17" s="155"/>
      <c r="N17" s="160"/>
      <c r="O17" s="160"/>
      <c r="P17" s="160"/>
      <c r="Q17" s="166"/>
      <c r="R17" s="116"/>
      <c r="S17" s="117"/>
      <c r="T17" s="118"/>
      <c r="U17" s="116"/>
      <c r="V17" s="116"/>
      <c r="W17" s="116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6"/>
      <c r="AK17" s="116"/>
      <c r="AL17" s="162"/>
      <c r="AM17" s="116"/>
      <c r="AN17" s="118"/>
      <c r="AO17" s="116"/>
      <c r="AP17" s="118"/>
      <c r="AQ17" s="116"/>
      <c r="AR17" s="116"/>
      <c r="AS17" s="116"/>
      <c r="AT17" s="116"/>
      <c r="AU17" s="308"/>
      <c r="AV17" s="309"/>
      <c r="AW17" s="309"/>
      <c r="AX17" s="309"/>
      <c r="AY17" s="309"/>
      <c r="AZ17" s="309"/>
      <c r="BA17" s="309"/>
      <c r="BB17" s="309"/>
      <c r="BC17" s="310"/>
      <c r="BD17" s="312"/>
      <c r="BE17" s="312"/>
    </row>
    <row r="18" spans="2:57" ht="13.5" customHeight="1" thickBot="1"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6"/>
      <c r="N18" s="116"/>
      <c r="O18" s="272" t="s">
        <v>228</v>
      </c>
      <c r="P18" s="272"/>
      <c r="Q18" s="167"/>
      <c r="R18" s="120"/>
      <c r="S18" s="117"/>
      <c r="T18" s="118"/>
      <c r="U18" s="116"/>
      <c r="V18" s="116"/>
      <c r="W18" s="116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6"/>
      <c r="AK18" s="116"/>
      <c r="AL18" s="162"/>
      <c r="AM18" s="116"/>
      <c r="AN18" s="118"/>
      <c r="AO18" s="119"/>
      <c r="AP18" s="120"/>
      <c r="AQ18" s="287" t="s">
        <v>75</v>
      </c>
      <c r="AR18" s="288"/>
      <c r="AS18" s="116"/>
      <c r="AT18" s="116"/>
      <c r="AU18" s="112"/>
      <c r="AV18" s="112"/>
      <c r="AW18" s="112"/>
      <c r="AX18" s="112"/>
      <c r="AY18" s="112"/>
      <c r="AZ18" s="112"/>
      <c r="BA18" s="112"/>
      <c r="BB18" s="112"/>
      <c r="BC18" s="112"/>
      <c r="BD18" s="116"/>
      <c r="BE18" s="116"/>
    </row>
    <row r="19" spans="2:57" ht="13.5" customHeight="1" thickTop="1"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6"/>
      <c r="N19" s="116"/>
      <c r="O19" s="272"/>
      <c r="P19" s="311"/>
      <c r="Q19" s="112"/>
      <c r="R19" s="112">
        <v>6</v>
      </c>
      <c r="S19" s="116"/>
      <c r="T19" s="118"/>
      <c r="U19" s="116"/>
      <c r="V19" s="116"/>
      <c r="W19" s="116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6"/>
      <c r="AK19" s="116"/>
      <c r="AL19" s="162"/>
      <c r="AM19" s="116"/>
      <c r="AN19" s="116"/>
      <c r="AO19" s="112">
        <v>6</v>
      </c>
      <c r="AP19" s="163"/>
      <c r="AQ19" s="287"/>
      <c r="AR19" s="288"/>
      <c r="AS19" s="116"/>
      <c r="AT19" s="116"/>
      <c r="AU19" s="112"/>
      <c r="AV19" s="112"/>
      <c r="AW19" s="112"/>
      <c r="AX19" s="112"/>
      <c r="AY19" s="112"/>
      <c r="AZ19" s="112"/>
      <c r="BA19" s="112"/>
      <c r="BB19" s="112"/>
      <c r="BC19" s="112"/>
      <c r="BD19" s="116"/>
      <c r="BE19" s="116"/>
    </row>
    <row r="20" spans="2:57" ht="15" customHeight="1" thickBot="1">
      <c r="B20" s="313" t="s">
        <v>206</v>
      </c>
      <c r="C20" s="314"/>
      <c r="D20" s="305" t="s">
        <v>7</v>
      </c>
      <c r="E20" s="306"/>
      <c r="F20" s="306"/>
      <c r="G20" s="306"/>
      <c r="H20" s="306"/>
      <c r="I20" s="306"/>
      <c r="J20" s="298"/>
      <c r="K20" s="298"/>
      <c r="L20" s="299"/>
      <c r="M20" s="113"/>
      <c r="N20" s="114"/>
      <c r="O20" s="114"/>
      <c r="P20" s="120"/>
      <c r="Q20" s="112"/>
      <c r="R20" s="112"/>
      <c r="S20" s="116"/>
      <c r="T20" s="118"/>
      <c r="U20" s="116"/>
      <c r="V20" s="116"/>
      <c r="W20" s="116">
        <v>5</v>
      </c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6">
        <v>6</v>
      </c>
      <c r="AK20" s="116"/>
      <c r="AL20" s="162"/>
      <c r="AM20" s="116"/>
      <c r="AN20" s="116"/>
      <c r="AO20" s="112"/>
      <c r="AP20" s="162"/>
      <c r="AQ20" s="150"/>
      <c r="AR20" s="150"/>
      <c r="AS20" s="150"/>
      <c r="AT20" s="159"/>
      <c r="AU20" s="305" t="s">
        <v>3</v>
      </c>
      <c r="AV20" s="306"/>
      <c r="AW20" s="306"/>
      <c r="AX20" s="306"/>
      <c r="AY20" s="306"/>
      <c r="AZ20" s="306"/>
      <c r="BA20" s="306"/>
      <c r="BB20" s="306"/>
      <c r="BC20" s="307"/>
      <c r="BD20" s="312" t="s">
        <v>149</v>
      </c>
      <c r="BE20" s="312"/>
    </row>
    <row r="21" spans="2:57" ht="15" customHeight="1" thickTop="1" thickBot="1">
      <c r="B21" s="313"/>
      <c r="C21" s="314"/>
      <c r="D21" s="308"/>
      <c r="E21" s="309"/>
      <c r="F21" s="309"/>
      <c r="G21" s="309"/>
      <c r="H21" s="309"/>
      <c r="I21" s="309"/>
      <c r="J21" s="301"/>
      <c r="K21" s="301"/>
      <c r="L21" s="302"/>
      <c r="M21" s="112"/>
      <c r="N21" s="112"/>
      <c r="O21" s="112"/>
      <c r="P21" s="112">
        <v>2</v>
      </c>
      <c r="Q21" s="112"/>
      <c r="R21" s="112"/>
      <c r="S21" s="272" t="s">
        <v>229</v>
      </c>
      <c r="T21" s="311"/>
      <c r="U21" s="117"/>
      <c r="V21" s="116"/>
      <c r="W21" s="116">
        <v>6</v>
      </c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50">
        <v>8</v>
      </c>
      <c r="AK21" s="150"/>
      <c r="AL21" s="169"/>
      <c r="AM21" s="287" t="s">
        <v>76</v>
      </c>
      <c r="AN21" s="288"/>
      <c r="AO21" s="112"/>
      <c r="AP21" s="112"/>
      <c r="AQ21" s="112">
        <v>11</v>
      </c>
      <c r="AR21" s="112"/>
      <c r="AS21" s="112"/>
      <c r="AT21" s="112"/>
      <c r="AU21" s="308"/>
      <c r="AV21" s="309"/>
      <c r="AW21" s="309"/>
      <c r="AX21" s="309"/>
      <c r="AY21" s="309"/>
      <c r="AZ21" s="309"/>
      <c r="BA21" s="309"/>
      <c r="BB21" s="309"/>
      <c r="BC21" s="310"/>
      <c r="BD21" s="312"/>
      <c r="BE21" s="312"/>
    </row>
    <row r="22" spans="2:57" ht="13.5" customHeight="1" thickTop="1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272"/>
      <c r="T22" s="272"/>
      <c r="U22" s="170"/>
      <c r="V22" s="160"/>
      <c r="W22" s="156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8"/>
      <c r="AJ22" s="116"/>
      <c r="AK22" s="116"/>
      <c r="AL22" s="118"/>
      <c r="AM22" s="287"/>
      <c r="AN22" s="288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6"/>
      <c r="BE22" s="116"/>
    </row>
    <row r="23" spans="2:57" ht="13.5" customHeight="1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6"/>
      <c r="T23" s="116"/>
      <c r="U23" s="166"/>
      <c r="V23" s="116"/>
      <c r="W23" s="118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8"/>
      <c r="AJ23" s="116"/>
      <c r="AK23" s="116"/>
      <c r="AL23" s="118"/>
      <c r="AM23" s="116"/>
      <c r="AN23" s="116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6"/>
      <c r="BE23" s="116"/>
    </row>
    <row r="24" spans="2:57" ht="15" customHeight="1" thickBot="1">
      <c r="B24" s="313" t="s">
        <v>205</v>
      </c>
      <c r="C24" s="314"/>
      <c r="D24" s="305" t="s">
        <v>138</v>
      </c>
      <c r="E24" s="306"/>
      <c r="F24" s="306"/>
      <c r="G24" s="306"/>
      <c r="H24" s="306"/>
      <c r="I24" s="306"/>
      <c r="J24" s="298"/>
      <c r="K24" s="298"/>
      <c r="L24" s="299"/>
      <c r="M24" s="149"/>
      <c r="N24" s="150"/>
      <c r="O24" s="150"/>
      <c r="P24" s="150">
        <v>8</v>
      </c>
      <c r="Q24" s="112"/>
      <c r="R24" s="112"/>
      <c r="S24" s="116"/>
      <c r="T24" s="116"/>
      <c r="U24" s="166"/>
      <c r="V24" s="116"/>
      <c r="W24" s="118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8"/>
      <c r="AJ24" s="116"/>
      <c r="AK24" s="116"/>
      <c r="AL24" s="118"/>
      <c r="AM24" s="116"/>
      <c r="AN24" s="116"/>
      <c r="AO24" s="112"/>
      <c r="AP24" s="112"/>
      <c r="AQ24" s="114">
        <v>9</v>
      </c>
      <c r="AR24" s="114"/>
      <c r="AS24" s="114"/>
      <c r="AT24" s="115"/>
      <c r="AU24" s="305" t="s">
        <v>20</v>
      </c>
      <c r="AV24" s="306"/>
      <c r="AW24" s="306"/>
      <c r="AX24" s="306"/>
      <c r="AY24" s="306"/>
      <c r="AZ24" s="306"/>
      <c r="BA24" s="306"/>
      <c r="BB24" s="306"/>
      <c r="BC24" s="307"/>
      <c r="BD24" s="312" t="s">
        <v>150</v>
      </c>
      <c r="BE24" s="312"/>
    </row>
    <row r="25" spans="2:57" ht="15" customHeight="1" thickTop="1">
      <c r="B25" s="313"/>
      <c r="C25" s="314"/>
      <c r="D25" s="308"/>
      <c r="E25" s="309"/>
      <c r="F25" s="309"/>
      <c r="G25" s="309"/>
      <c r="H25" s="309"/>
      <c r="I25" s="309"/>
      <c r="J25" s="301"/>
      <c r="K25" s="301"/>
      <c r="L25" s="302"/>
      <c r="M25" s="116"/>
      <c r="N25" s="116"/>
      <c r="O25" s="116"/>
      <c r="P25" s="116"/>
      <c r="Q25" s="166"/>
      <c r="R25" s="116"/>
      <c r="S25" s="116"/>
      <c r="T25" s="116"/>
      <c r="U25" s="166"/>
      <c r="V25" s="116"/>
      <c r="W25" s="118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8"/>
      <c r="AJ25" s="116"/>
      <c r="AK25" s="116"/>
      <c r="AL25" s="118"/>
      <c r="AM25" s="116"/>
      <c r="AN25" s="116"/>
      <c r="AO25" s="112"/>
      <c r="AP25" s="118"/>
      <c r="AQ25" s="116"/>
      <c r="AR25" s="116"/>
      <c r="AS25" s="116"/>
      <c r="AT25" s="116"/>
      <c r="AU25" s="308"/>
      <c r="AV25" s="309"/>
      <c r="AW25" s="309"/>
      <c r="AX25" s="309"/>
      <c r="AY25" s="309"/>
      <c r="AZ25" s="309"/>
      <c r="BA25" s="309"/>
      <c r="BB25" s="309"/>
      <c r="BC25" s="310"/>
      <c r="BD25" s="312"/>
      <c r="BE25" s="312"/>
    </row>
    <row r="26" spans="2:57" ht="13.5" customHeight="1" thickBot="1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6"/>
      <c r="N26" s="116"/>
      <c r="O26" s="272" t="s">
        <v>230</v>
      </c>
      <c r="P26" s="272"/>
      <c r="Q26" s="166"/>
      <c r="R26" s="116">
        <v>7</v>
      </c>
      <c r="S26" s="116"/>
      <c r="T26" s="116"/>
      <c r="U26" s="166"/>
      <c r="V26" s="116"/>
      <c r="W26" s="118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8"/>
      <c r="AJ26" s="116"/>
      <c r="AK26" s="116"/>
      <c r="AL26" s="118"/>
      <c r="AM26" s="116"/>
      <c r="AN26" s="116"/>
      <c r="AO26" s="116">
        <v>9</v>
      </c>
      <c r="AP26" s="118"/>
      <c r="AQ26" s="287" t="s">
        <v>77</v>
      </c>
      <c r="AR26" s="288"/>
      <c r="AS26" s="116"/>
      <c r="AT26" s="116"/>
      <c r="AU26" s="112"/>
      <c r="AV26" s="112"/>
      <c r="AW26" s="112"/>
      <c r="AX26" s="112"/>
      <c r="AY26" s="112"/>
      <c r="AZ26" s="112"/>
      <c r="BA26" s="112"/>
      <c r="BB26" s="112"/>
      <c r="BC26" s="112"/>
      <c r="BD26" s="116"/>
      <c r="BE26" s="116"/>
    </row>
    <row r="27" spans="2:57" ht="13.5" customHeight="1" thickTop="1"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6"/>
      <c r="N27" s="116"/>
      <c r="O27" s="272"/>
      <c r="P27" s="311"/>
      <c r="Q27" s="121"/>
      <c r="R27" s="122"/>
      <c r="S27" s="116"/>
      <c r="T27" s="116"/>
      <c r="U27" s="166"/>
      <c r="V27" s="116"/>
      <c r="W27" s="118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8"/>
      <c r="AJ27" s="116"/>
      <c r="AK27" s="116"/>
      <c r="AL27" s="118"/>
      <c r="AM27" s="117"/>
      <c r="AN27" s="162"/>
      <c r="AO27" s="160"/>
      <c r="AP27" s="161"/>
      <c r="AQ27" s="287"/>
      <c r="AR27" s="288"/>
      <c r="AS27" s="116"/>
      <c r="AT27" s="116"/>
      <c r="AU27" s="112"/>
      <c r="AV27" s="112"/>
      <c r="AW27" s="112"/>
      <c r="AX27" s="112"/>
      <c r="AY27" s="112"/>
      <c r="AZ27" s="112"/>
      <c r="BA27" s="112"/>
      <c r="BB27" s="112"/>
      <c r="BC27" s="112"/>
      <c r="BD27" s="116"/>
      <c r="BE27" s="116"/>
    </row>
    <row r="28" spans="2:57" ht="15" customHeight="1" thickBot="1">
      <c r="B28" s="313" t="s">
        <v>101</v>
      </c>
      <c r="C28" s="314"/>
      <c r="D28" s="305" t="s">
        <v>8</v>
      </c>
      <c r="E28" s="306"/>
      <c r="F28" s="306"/>
      <c r="G28" s="306"/>
      <c r="H28" s="306"/>
      <c r="I28" s="306"/>
      <c r="J28" s="298"/>
      <c r="K28" s="298"/>
      <c r="L28" s="299"/>
      <c r="M28" s="113"/>
      <c r="N28" s="114"/>
      <c r="O28" s="114"/>
      <c r="P28" s="120"/>
      <c r="Q28" s="116"/>
      <c r="R28" s="118"/>
      <c r="S28" s="116"/>
      <c r="T28" s="116"/>
      <c r="U28" s="166"/>
      <c r="V28" s="116"/>
      <c r="W28" s="118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8"/>
      <c r="AJ28" s="116"/>
      <c r="AK28" s="116"/>
      <c r="AL28" s="118"/>
      <c r="AM28" s="117"/>
      <c r="AN28" s="162"/>
      <c r="AO28" s="116"/>
      <c r="AP28" s="162"/>
      <c r="AQ28" s="116"/>
      <c r="AR28" s="116"/>
      <c r="AS28" s="116"/>
      <c r="AT28" s="151"/>
      <c r="AU28" s="305" t="s">
        <v>19</v>
      </c>
      <c r="AV28" s="306"/>
      <c r="AW28" s="306"/>
      <c r="AX28" s="306"/>
      <c r="AY28" s="306"/>
      <c r="AZ28" s="306"/>
      <c r="BA28" s="306"/>
      <c r="BB28" s="306"/>
      <c r="BC28" s="307"/>
      <c r="BD28" s="312" t="s">
        <v>151</v>
      </c>
      <c r="BE28" s="312"/>
    </row>
    <row r="29" spans="2:57" ht="15" customHeight="1" thickTop="1">
      <c r="B29" s="313"/>
      <c r="C29" s="314"/>
      <c r="D29" s="308"/>
      <c r="E29" s="309"/>
      <c r="F29" s="309"/>
      <c r="G29" s="309"/>
      <c r="H29" s="309"/>
      <c r="I29" s="309"/>
      <c r="J29" s="301"/>
      <c r="K29" s="301"/>
      <c r="L29" s="302"/>
      <c r="M29" s="112"/>
      <c r="N29" s="112"/>
      <c r="O29" s="112"/>
      <c r="P29" s="112">
        <v>7</v>
      </c>
      <c r="Q29" s="116"/>
      <c r="R29" s="118"/>
      <c r="S29" s="116"/>
      <c r="T29" s="116"/>
      <c r="U29" s="166"/>
      <c r="V29" s="116"/>
      <c r="W29" s="116"/>
      <c r="X29" s="117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8"/>
      <c r="AJ29" s="116"/>
      <c r="AK29" s="116"/>
      <c r="AL29" s="118"/>
      <c r="AM29" s="117"/>
      <c r="AN29" s="162"/>
      <c r="AO29" s="116"/>
      <c r="AP29" s="116"/>
      <c r="AQ29" s="160">
        <v>10</v>
      </c>
      <c r="AR29" s="160"/>
      <c r="AS29" s="160"/>
      <c r="AT29" s="153"/>
      <c r="AU29" s="308"/>
      <c r="AV29" s="309"/>
      <c r="AW29" s="309"/>
      <c r="AX29" s="309"/>
      <c r="AY29" s="309"/>
      <c r="AZ29" s="309"/>
      <c r="BA29" s="309"/>
      <c r="BB29" s="309"/>
      <c r="BC29" s="310"/>
      <c r="BD29" s="312"/>
      <c r="BE29" s="312"/>
    </row>
    <row r="30" spans="2:57" ht="13.5" customHeight="1" thickBot="1"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272" t="s">
        <v>231</v>
      </c>
      <c r="R30" s="311"/>
      <c r="S30" s="158"/>
      <c r="T30" s="150"/>
      <c r="U30" s="166"/>
      <c r="V30" s="116"/>
      <c r="W30" s="116"/>
      <c r="X30" s="117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8"/>
      <c r="AJ30" s="116"/>
      <c r="AK30" s="116"/>
      <c r="AL30" s="118"/>
      <c r="AM30" s="158"/>
      <c r="AN30" s="169"/>
      <c r="AO30" s="287" t="s">
        <v>78</v>
      </c>
      <c r="AP30" s="288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6"/>
      <c r="BE30" s="116"/>
    </row>
    <row r="31" spans="2:57" ht="13.5" customHeight="1" thickTop="1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272"/>
      <c r="R31" s="272"/>
      <c r="S31" s="166"/>
      <c r="T31" s="112">
        <v>9</v>
      </c>
      <c r="U31" s="116"/>
      <c r="V31" s="116"/>
      <c r="W31" s="116"/>
      <c r="X31" s="117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8"/>
      <c r="AJ31" s="116"/>
      <c r="AK31" s="116"/>
      <c r="AL31" s="116"/>
      <c r="AM31" s="112">
        <v>4</v>
      </c>
      <c r="AN31" s="118"/>
      <c r="AO31" s="287"/>
      <c r="AP31" s="288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6"/>
      <c r="BE31" s="116"/>
    </row>
    <row r="32" spans="2:57" ht="15" customHeight="1" thickBot="1">
      <c r="B32" s="313" t="s">
        <v>204</v>
      </c>
      <c r="C32" s="314"/>
      <c r="D32" s="305" t="s">
        <v>130</v>
      </c>
      <c r="E32" s="306"/>
      <c r="F32" s="306"/>
      <c r="G32" s="306"/>
      <c r="H32" s="306"/>
      <c r="I32" s="306"/>
      <c r="J32" s="298"/>
      <c r="K32" s="298"/>
      <c r="L32" s="299"/>
      <c r="M32" s="113"/>
      <c r="N32" s="114"/>
      <c r="O32" s="114"/>
      <c r="P32" s="114">
        <v>8</v>
      </c>
      <c r="Q32" s="116"/>
      <c r="R32" s="116"/>
      <c r="S32" s="166"/>
      <c r="T32" s="112"/>
      <c r="U32" s="116"/>
      <c r="V32" s="116"/>
      <c r="W32" s="116"/>
      <c r="X32" s="117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8"/>
      <c r="AJ32" s="116"/>
      <c r="AK32" s="116"/>
      <c r="AL32" s="116"/>
      <c r="AM32" s="112"/>
      <c r="AN32" s="118"/>
      <c r="AO32" s="116"/>
      <c r="AP32" s="116"/>
      <c r="AQ32" s="114">
        <v>8</v>
      </c>
      <c r="AR32" s="114"/>
      <c r="AS32" s="114"/>
      <c r="AT32" s="115"/>
      <c r="AU32" s="305" t="s">
        <v>2</v>
      </c>
      <c r="AV32" s="306"/>
      <c r="AW32" s="306"/>
      <c r="AX32" s="306"/>
      <c r="AY32" s="306"/>
      <c r="AZ32" s="306"/>
      <c r="BA32" s="306"/>
      <c r="BB32" s="306"/>
      <c r="BC32" s="307"/>
      <c r="BD32" s="312" t="s">
        <v>152</v>
      </c>
      <c r="BE32" s="312"/>
    </row>
    <row r="33" spans="2:57" ht="15" customHeight="1" thickTop="1">
      <c r="B33" s="313"/>
      <c r="C33" s="314"/>
      <c r="D33" s="308"/>
      <c r="E33" s="309"/>
      <c r="F33" s="309"/>
      <c r="G33" s="309"/>
      <c r="H33" s="309"/>
      <c r="I33" s="309"/>
      <c r="J33" s="301"/>
      <c r="K33" s="301"/>
      <c r="L33" s="302"/>
      <c r="M33" s="116"/>
      <c r="N33" s="116"/>
      <c r="O33" s="116"/>
      <c r="P33" s="118"/>
      <c r="Q33" s="116"/>
      <c r="R33" s="116"/>
      <c r="S33" s="166"/>
      <c r="T33" s="112"/>
      <c r="U33" s="116"/>
      <c r="V33" s="116"/>
      <c r="W33" s="116"/>
      <c r="X33" s="117"/>
      <c r="Y33" s="112"/>
      <c r="Z33" s="279" t="s">
        <v>10</v>
      </c>
      <c r="AA33" s="280"/>
      <c r="AB33" s="280"/>
      <c r="AC33" s="280"/>
      <c r="AD33" s="280"/>
      <c r="AE33" s="280"/>
      <c r="AF33" s="281"/>
      <c r="AG33" s="281"/>
      <c r="AH33" s="282"/>
      <c r="AI33" s="118"/>
      <c r="AJ33" s="116"/>
      <c r="AK33" s="116"/>
      <c r="AL33" s="116"/>
      <c r="AM33" s="112"/>
      <c r="AN33" s="118"/>
      <c r="AO33" s="116"/>
      <c r="AP33" s="118"/>
      <c r="AQ33" s="116"/>
      <c r="AR33" s="116"/>
      <c r="AS33" s="116"/>
      <c r="AT33" s="116"/>
      <c r="AU33" s="308"/>
      <c r="AV33" s="309"/>
      <c r="AW33" s="309"/>
      <c r="AX33" s="309"/>
      <c r="AY33" s="309"/>
      <c r="AZ33" s="309"/>
      <c r="BA33" s="309"/>
      <c r="BB33" s="309"/>
      <c r="BC33" s="310"/>
      <c r="BD33" s="312"/>
      <c r="BE33" s="312"/>
    </row>
    <row r="34" spans="2:57" ht="13.5" customHeight="1" thickBot="1"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6"/>
      <c r="N34" s="116"/>
      <c r="O34" s="272" t="s">
        <v>232</v>
      </c>
      <c r="P34" s="311"/>
      <c r="Q34" s="158"/>
      <c r="R34" s="150"/>
      <c r="S34" s="166"/>
      <c r="T34" s="112"/>
      <c r="U34" s="116"/>
      <c r="V34" s="116"/>
      <c r="W34" s="116"/>
      <c r="X34" s="117"/>
      <c r="Y34" s="112"/>
      <c r="Z34" s="283"/>
      <c r="AA34" s="284"/>
      <c r="AB34" s="284"/>
      <c r="AC34" s="284"/>
      <c r="AD34" s="284"/>
      <c r="AE34" s="284"/>
      <c r="AF34" s="285"/>
      <c r="AG34" s="285"/>
      <c r="AH34" s="286"/>
      <c r="AI34" s="118"/>
      <c r="AJ34" s="116"/>
      <c r="AK34" s="116"/>
      <c r="AL34" s="116"/>
      <c r="AM34" s="112"/>
      <c r="AN34" s="118"/>
      <c r="AO34" s="119"/>
      <c r="AP34" s="120"/>
      <c r="AQ34" s="287" t="s">
        <v>79</v>
      </c>
      <c r="AR34" s="288"/>
      <c r="AS34" s="116"/>
      <c r="AT34" s="116"/>
      <c r="AU34" s="112"/>
      <c r="AV34" s="112"/>
      <c r="AW34" s="112"/>
      <c r="AX34" s="112"/>
      <c r="AY34" s="112"/>
      <c r="AZ34" s="112"/>
      <c r="BA34" s="112"/>
      <c r="BB34" s="112"/>
      <c r="BC34" s="112"/>
      <c r="BD34" s="116"/>
      <c r="BE34" s="116"/>
    </row>
    <row r="35" spans="2:57" ht="13.5" customHeight="1" thickTop="1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6"/>
      <c r="N35" s="116"/>
      <c r="O35" s="272"/>
      <c r="P35" s="272"/>
      <c r="Q35" s="166"/>
      <c r="R35" s="178">
        <v>11</v>
      </c>
      <c r="S35" s="112"/>
      <c r="T35" s="112"/>
      <c r="U35" s="116"/>
      <c r="V35" s="116"/>
      <c r="W35" s="116"/>
      <c r="X35" s="117"/>
      <c r="Y35" s="112"/>
      <c r="Z35" s="112"/>
      <c r="AA35" s="112" t="s">
        <v>49</v>
      </c>
      <c r="AB35" s="112">
        <v>8</v>
      </c>
      <c r="AC35" s="172"/>
      <c r="AD35" s="116"/>
      <c r="AE35" s="112">
        <v>8</v>
      </c>
      <c r="AF35" s="112"/>
      <c r="AG35" s="112" t="s">
        <v>50</v>
      </c>
      <c r="AH35" s="112"/>
      <c r="AI35" s="118"/>
      <c r="AJ35" s="116"/>
      <c r="AK35" s="116"/>
      <c r="AL35" s="116"/>
      <c r="AM35" s="112"/>
      <c r="AN35" s="112"/>
      <c r="AO35" s="112">
        <v>8</v>
      </c>
      <c r="AP35" s="163"/>
      <c r="AQ35" s="287"/>
      <c r="AR35" s="288"/>
      <c r="AS35" s="116"/>
      <c r="AT35" s="116"/>
      <c r="AU35" s="112"/>
      <c r="AV35" s="112"/>
      <c r="AW35" s="112"/>
      <c r="AX35" s="112"/>
      <c r="AY35" s="112"/>
      <c r="AZ35" s="112"/>
      <c r="BA35" s="112"/>
      <c r="BB35" s="112"/>
      <c r="BC35" s="112"/>
      <c r="BD35" s="116"/>
      <c r="BE35" s="116"/>
    </row>
    <row r="36" spans="2:57" ht="15" customHeight="1" thickBot="1">
      <c r="B36" s="313" t="s">
        <v>198</v>
      </c>
      <c r="C36" s="314"/>
      <c r="D36" s="305" t="s">
        <v>9</v>
      </c>
      <c r="E36" s="306"/>
      <c r="F36" s="306"/>
      <c r="G36" s="306"/>
      <c r="H36" s="306"/>
      <c r="I36" s="306"/>
      <c r="J36" s="298"/>
      <c r="K36" s="298"/>
      <c r="L36" s="299"/>
      <c r="M36" s="154"/>
      <c r="N36" s="116"/>
      <c r="O36" s="116"/>
      <c r="P36" s="116"/>
      <c r="Q36" s="166"/>
      <c r="R36" s="116"/>
      <c r="S36" s="112"/>
      <c r="T36" s="112"/>
      <c r="U36" s="116"/>
      <c r="V36" s="116"/>
      <c r="W36" s="116"/>
      <c r="X36" s="117"/>
      <c r="Y36" s="112"/>
      <c r="Z36" s="112"/>
      <c r="AA36" s="112"/>
      <c r="AB36" s="180">
        <v>11</v>
      </c>
      <c r="AC36" s="172"/>
      <c r="AD36" s="116"/>
      <c r="AE36" s="112">
        <v>7</v>
      </c>
      <c r="AF36" s="112"/>
      <c r="AG36" s="112"/>
      <c r="AH36" s="112"/>
      <c r="AI36" s="118"/>
      <c r="AJ36" s="116"/>
      <c r="AK36" s="116"/>
      <c r="AL36" s="116"/>
      <c r="AM36" s="112"/>
      <c r="AN36" s="112"/>
      <c r="AO36" s="112"/>
      <c r="AP36" s="162"/>
      <c r="AQ36" s="168"/>
      <c r="AR36" s="150"/>
      <c r="AS36" s="150"/>
      <c r="AT36" s="159"/>
      <c r="AU36" s="305" t="s">
        <v>18</v>
      </c>
      <c r="AV36" s="306"/>
      <c r="AW36" s="306"/>
      <c r="AX36" s="306"/>
      <c r="AY36" s="306"/>
      <c r="AZ36" s="306"/>
      <c r="BA36" s="306"/>
      <c r="BB36" s="306"/>
      <c r="BC36" s="307"/>
      <c r="BD36" s="312" t="s">
        <v>153</v>
      </c>
      <c r="BE36" s="312"/>
    </row>
    <row r="37" spans="2:57" ht="15" customHeight="1" thickTop="1" thickBot="1">
      <c r="B37" s="313"/>
      <c r="C37" s="314"/>
      <c r="D37" s="308"/>
      <c r="E37" s="309"/>
      <c r="F37" s="309"/>
      <c r="G37" s="309"/>
      <c r="H37" s="309"/>
      <c r="I37" s="309"/>
      <c r="J37" s="301"/>
      <c r="K37" s="301"/>
      <c r="L37" s="302"/>
      <c r="M37" s="155"/>
      <c r="N37" s="160"/>
      <c r="O37" s="160"/>
      <c r="P37" s="177">
        <v>11</v>
      </c>
      <c r="Q37" s="112"/>
      <c r="R37" s="112"/>
      <c r="S37" s="112"/>
      <c r="T37" s="112"/>
      <c r="U37" s="272" t="s">
        <v>69</v>
      </c>
      <c r="V37" s="272"/>
      <c r="W37" s="272"/>
      <c r="X37" s="176"/>
      <c r="Y37" s="174"/>
      <c r="Z37" s="174"/>
      <c r="AA37" s="174"/>
      <c r="AB37" s="174"/>
      <c r="AC37" s="175"/>
      <c r="AD37" s="114"/>
      <c r="AE37" s="114"/>
      <c r="AF37" s="114"/>
      <c r="AG37" s="114"/>
      <c r="AH37" s="114"/>
      <c r="AI37" s="120"/>
      <c r="AJ37" s="287" t="s">
        <v>71</v>
      </c>
      <c r="AK37" s="287"/>
      <c r="AL37" s="288"/>
      <c r="AM37" s="112"/>
      <c r="AN37" s="112"/>
      <c r="AO37" s="112"/>
      <c r="AP37" s="112"/>
      <c r="AQ37" s="112">
        <v>9</v>
      </c>
      <c r="AR37" s="112"/>
      <c r="AS37" s="112"/>
      <c r="AT37" s="112"/>
      <c r="AU37" s="308"/>
      <c r="AV37" s="309"/>
      <c r="AW37" s="309"/>
      <c r="AX37" s="309"/>
      <c r="AY37" s="309"/>
      <c r="AZ37" s="309"/>
      <c r="BA37" s="309"/>
      <c r="BB37" s="309"/>
      <c r="BC37" s="310"/>
      <c r="BD37" s="312"/>
      <c r="BE37" s="312"/>
    </row>
    <row r="38" spans="2:57" ht="13.5" customHeight="1" thickTop="1"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303"/>
      <c r="V38" s="303"/>
      <c r="W38" s="272"/>
      <c r="X38" s="16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63"/>
      <c r="AJ38" s="287"/>
      <c r="AK38" s="287"/>
      <c r="AL38" s="288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6"/>
      <c r="BE38" s="116"/>
    </row>
    <row r="39" spans="2:57" ht="13.5" customHeight="1"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6"/>
      <c r="V39" s="116"/>
      <c r="W39" s="116"/>
      <c r="X39" s="166"/>
      <c r="Y39" s="112"/>
      <c r="Z39" s="112"/>
      <c r="AA39" s="112"/>
      <c r="AB39" s="112"/>
      <c r="AC39" s="290" t="s">
        <v>70</v>
      </c>
      <c r="AD39" s="290"/>
      <c r="AE39" s="112"/>
      <c r="AF39" s="112"/>
      <c r="AG39" s="112"/>
      <c r="AH39" s="112"/>
      <c r="AI39" s="162"/>
      <c r="AJ39" s="116"/>
      <c r="AK39" s="116"/>
      <c r="AL39" s="116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6"/>
      <c r="BE39" s="116"/>
    </row>
    <row r="40" spans="2:57" ht="15" customHeight="1" thickBot="1">
      <c r="B40" s="313" t="s">
        <v>191</v>
      </c>
      <c r="C40" s="314"/>
      <c r="D40" s="305" t="s">
        <v>10</v>
      </c>
      <c r="E40" s="306"/>
      <c r="F40" s="306"/>
      <c r="G40" s="306"/>
      <c r="H40" s="306"/>
      <c r="I40" s="306"/>
      <c r="J40" s="298"/>
      <c r="K40" s="298"/>
      <c r="L40" s="299"/>
      <c r="M40" s="154"/>
      <c r="N40" s="116"/>
      <c r="O40" s="116"/>
      <c r="P40" s="178">
        <v>11</v>
      </c>
      <c r="Q40" s="112"/>
      <c r="R40" s="112"/>
      <c r="S40" s="112"/>
      <c r="T40" s="112"/>
      <c r="U40" s="116"/>
      <c r="V40" s="116"/>
      <c r="W40" s="116"/>
      <c r="X40" s="166"/>
      <c r="Y40" s="112"/>
      <c r="Z40" s="112"/>
      <c r="AA40" s="112"/>
      <c r="AB40" s="112"/>
      <c r="AC40" s="290"/>
      <c r="AD40" s="290"/>
      <c r="AE40" s="112"/>
      <c r="AF40" s="112"/>
      <c r="AG40" s="112"/>
      <c r="AH40" s="112"/>
      <c r="AI40" s="162"/>
      <c r="AJ40" s="116"/>
      <c r="AK40" s="116"/>
      <c r="AL40" s="116"/>
      <c r="AM40" s="112"/>
      <c r="AN40" s="112"/>
      <c r="AO40" s="112"/>
      <c r="AP40" s="116"/>
      <c r="AQ40" s="179">
        <v>11</v>
      </c>
      <c r="AR40" s="150"/>
      <c r="AS40" s="150"/>
      <c r="AT40" s="159"/>
      <c r="AU40" s="305" t="s">
        <v>17</v>
      </c>
      <c r="AV40" s="306"/>
      <c r="AW40" s="306"/>
      <c r="AX40" s="306"/>
      <c r="AY40" s="306"/>
      <c r="AZ40" s="306"/>
      <c r="BA40" s="306"/>
      <c r="BB40" s="306"/>
      <c r="BC40" s="307"/>
      <c r="BD40" s="312" t="s">
        <v>154</v>
      </c>
      <c r="BE40" s="312"/>
    </row>
    <row r="41" spans="2:57" ht="15" customHeight="1" thickTop="1">
      <c r="B41" s="313"/>
      <c r="C41" s="314"/>
      <c r="D41" s="308"/>
      <c r="E41" s="309"/>
      <c r="F41" s="309"/>
      <c r="G41" s="309"/>
      <c r="H41" s="309"/>
      <c r="I41" s="309"/>
      <c r="J41" s="301"/>
      <c r="K41" s="301"/>
      <c r="L41" s="302"/>
      <c r="M41" s="155"/>
      <c r="N41" s="160"/>
      <c r="O41" s="160"/>
      <c r="P41" s="160"/>
      <c r="Q41" s="166"/>
      <c r="R41" s="116"/>
      <c r="S41" s="112"/>
      <c r="T41" s="112"/>
      <c r="U41" s="116"/>
      <c r="V41" s="116"/>
      <c r="W41" s="116"/>
      <c r="X41" s="166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62"/>
      <c r="AJ41" s="116"/>
      <c r="AK41" s="116"/>
      <c r="AL41" s="116"/>
      <c r="AM41" s="112"/>
      <c r="AN41" s="112"/>
      <c r="AO41" s="112"/>
      <c r="AP41" s="162"/>
      <c r="AQ41" s="116"/>
      <c r="AR41" s="116"/>
      <c r="AS41" s="116"/>
      <c r="AT41" s="116"/>
      <c r="AU41" s="308"/>
      <c r="AV41" s="309"/>
      <c r="AW41" s="309"/>
      <c r="AX41" s="309"/>
      <c r="AY41" s="309"/>
      <c r="AZ41" s="309"/>
      <c r="BA41" s="309"/>
      <c r="BB41" s="309"/>
      <c r="BC41" s="310"/>
      <c r="BD41" s="312"/>
      <c r="BE41" s="312"/>
    </row>
    <row r="42" spans="2:57" ht="13.5" customHeight="1" thickBot="1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6"/>
      <c r="N42" s="116"/>
      <c r="O42" s="272" t="s">
        <v>233</v>
      </c>
      <c r="P42" s="272"/>
      <c r="Q42" s="166"/>
      <c r="R42" s="116">
        <v>9</v>
      </c>
      <c r="S42" s="112"/>
      <c r="T42" s="112"/>
      <c r="U42" s="116"/>
      <c r="V42" s="116"/>
      <c r="W42" s="116"/>
      <c r="X42" s="166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62"/>
      <c r="AJ42" s="116"/>
      <c r="AK42" s="116"/>
      <c r="AL42" s="116"/>
      <c r="AM42" s="112"/>
      <c r="AN42" s="112"/>
      <c r="AO42" s="114">
        <v>7</v>
      </c>
      <c r="AP42" s="164"/>
      <c r="AQ42" s="287" t="s">
        <v>80</v>
      </c>
      <c r="AR42" s="288"/>
      <c r="AS42" s="116"/>
      <c r="AT42" s="116"/>
      <c r="AU42" s="112"/>
      <c r="AV42" s="112"/>
      <c r="AW42" s="112"/>
      <c r="AX42" s="112"/>
      <c r="AY42" s="112"/>
      <c r="AZ42" s="112"/>
      <c r="BA42" s="112"/>
      <c r="BB42" s="112"/>
      <c r="BC42" s="112"/>
      <c r="BD42" s="116"/>
      <c r="BE42" s="116"/>
    </row>
    <row r="43" spans="2:57" ht="13.5" customHeight="1" thickTop="1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6"/>
      <c r="N43" s="116"/>
      <c r="O43" s="272"/>
      <c r="P43" s="311"/>
      <c r="Q43" s="152"/>
      <c r="R43" s="160"/>
      <c r="S43" s="166"/>
      <c r="T43" s="116"/>
      <c r="U43" s="116"/>
      <c r="V43" s="116"/>
      <c r="W43" s="116"/>
      <c r="X43" s="166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62"/>
      <c r="AJ43" s="116"/>
      <c r="AK43" s="116"/>
      <c r="AL43" s="116"/>
      <c r="AM43" s="112"/>
      <c r="AN43" s="118"/>
      <c r="AO43" s="116"/>
      <c r="AP43" s="118"/>
      <c r="AQ43" s="287"/>
      <c r="AR43" s="288"/>
      <c r="AS43" s="116"/>
      <c r="AT43" s="116"/>
      <c r="AU43" s="112"/>
      <c r="AV43" s="112"/>
      <c r="AW43" s="112"/>
      <c r="AX43" s="112"/>
      <c r="AY43" s="112"/>
      <c r="AZ43" s="112"/>
      <c r="BA43" s="112"/>
      <c r="BB43" s="112"/>
      <c r="BC43" s="112"/>
      <c r="BD43" s="116"/>
      <c r="BE43" s="116"/>
    </row>
    <row r="44" spans="2:57" ht="15" customHeight="1" thickBot="1">
      <c r="B44" s="313" t="s">
        <v>203</v>
      </c>
      <c r="C44" s="314"/>
      <c r="D44" s="305" t="s">
        <v>137</v>
      </c>
      <c r="E44" s="306"/>
      <c r="F44" s="306"/>
      <c r="G44" s="306"/>
      <c r="H44" s="306"/>
      <c r="I44" s="306"/>
      <c r="J44" s="298"/>
      <c r="K44" s="298"/>
      <c r="L44" s="299"/>
      <c r="M44" s="113"/>
      <c r="N44" s="114"/>
      <c r="O44" s="114"/>
      <c r="P44" s="120"/>
      <c r="Q44" s="116"/>
      <c r="R44" s="116"/>
      <c r="S44" s="166"/>
      <c r="T44" s="116"/>
      <c r="U44" s="116"/>
      <c r="V44" s="116"/>
      <c r="W44" s="116"/>
      <c r="X44" s="166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62"/>
      <c r="AJ44" s="116"/>
      <c r="AK44" s="116"/>
      <c r="AL44" s="116"/>
      <c r="AM44" s="112"/>
      <c r="AN44" s="118"/>
      <c r="AO44" s="116"/>
      <c r="AP44" s="118"/>
      <c r="AQ44" s="119"/>
      <c r="AR44" s="114"/>
      <c r="AS44" s="114"/>
      <c r="AT44" s="115"/>
      <c r="AU44" s="305" t="s">
        <v>128</v>
      </c>
      <c r="AV44" s="306"/>
      <c r="AW44" s="306"/>
      <c r="AX44" s="306"/>
      <c r="AY44" s="306"/>
      <c r="AZ44" s="306"/>
      <c r="BA44" s="306"/>
      <c r="BB44" s="306"/>
      <c r="BC44" s="307"/>
      <c r="BD44" s="312" t="s">
        <v>155</v>
      </c>
      <c r="BE44" s="312"/>
    </row>
    <row r="45" spans="2:57" ht="15" customHeight="1" thickTop="1">
      <c r="B45" s="313"/>
      <c r="C45" s="314"/>
      <c r="D45" s="308"/>
      <c r="E45" s="309"/>
      <c r="F45" s="309"/>
      <c r="G45" s="309"/>
      <c r="H45" s="309"/>
      <c r="I45" s="309"/>
      <c r="J45" s="301"/>
      <c r="K45" s="301"/>
      <c r="L45" s="302"/>
      <c r="M45" s="112"/>
      <c r="N45" s="112"/>
      <c r="O45" s="112"/>
      <c r="P45" s="112">
        <v>7</v>
      </c>
      <c r="Q45" s="116"/>
      <c r="R45" s="116"/>
      <c r="S45" s="166"/>
      <c r="T45" s="116"/>
      <c r="U45" s="116"/>
      <c r="V45" s="116"/>
      <c r="W45" s="116"/>
      <c r="X45" s="166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62"/>
      <c r="AJ45" s="116"/>
      <c r="AK45" s="116"/>
      <c r="AL45" s="116"/>
      <c r="AM45" s="112"/>
      <c r="AN45" s="118"/>
      <c r="AO45" s="116"/>
      <c r="AP45" s="116"/>
      <c r="AQ45" s="112">
        <v>4</v>
      </c>
      <c r="AR45" s="112"/>
      <c r="AS45" s="112"/>
      <c r="AT45" s="112"/>
      <c r="AU45" s="308"/>
      <c r="AV45" s="309"/>
      <c r="AW45" s="309"/>
      <c r="AX45" s="309"/>
      <c r="AY45" s="309"/>
      <c r="AZ45" s="309"/>
      <c r="BA45" s="309"/>
      <c r="BB45" s="309"/>
      <c r="BC45" s="310"/>
      <c r="BD45" s="312"/>
      <c r="BE45" s="312"/>
    </row>
    <row r="46" spans="2:57" ht="13.5" customHeight="1" thickBot="1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290" t="s">
        <v>234</v>
      </c>
      <c r="R46" s="290"/>
      <c r="S46" s="168"/>
      <c r="T46" s="150">
        <v>10</v>
      </c>
      <c r="U46" s="116"/>
      <c r="V46" s="116"/>
      <c r="W46" s="116"/>
      <c r="X46" s="166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62"/>
      <c r="AJ46" s="116"/>
      <c r="AK46" s="116"/>
      <c r="AL46" s="116"/>
      <c r="AM46" s="116">
        <v>9</v>
      </c>
      <c r="AN46" s="118"/>
      <c r="AO46" s="287" t="s">
        <v>81</v>
      </c>
      <c r="AP46" s="288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6"/>
      <c r="BE46" s="116"/>
    </row>
    <row r="47" spans="2:57" ht="13.5" customHeight="1" thickTop="1"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290"/>
      <c r="R47" s="315"/>
      <c r="S47" s="116" ph="1"/>
      <c r="T47" s="116" ph="1"/>
      <c r="U47" s="166" ph="1"/>
      <c r="V47" s="116" ph="1"/>
      <c r="W47" s="116" ph="1"/>
      <c r="X47" s="166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62"/>
      <c r="AJ47" s="116"/>
      <c r="AK47" s="116"/>
      <c r="AL47" s="162"/>
      <c r="AM47" s="160"/>
      <c r="AN47" s="161"/>
      <c r="AO47" s="287"/>
      <c r="AP47" s="288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6"/>
      <c r="BE47" s="116"/>
    </row>
    <row r="48" spans="2:57" ht="15" customHeight="1" thickBot="1">
      <c r="B48" s="313" t="s">
        <v>208</v>
      </c>
      <c r="C48" s="314"/>
      <c r="D48" s="305" t="s">
        <v>11</v>
      </c>
      <c r="E48" s="306"/>
      <c r="F48" s="306"/>
      <c r="G48" s="306"/>
      <c r="H48" s="306"/>
      <c r="I48" s="306"/>
      <c r="J48" s="306"/>
      <c r="K48" s="306"/>
      <c r="L48" s="307"/>
      <c r="M48" s="113"/>
      <c r="N48" s="114"/>
      <c r="O48" s="114"/>
      <c r="P48" s="114">
        <v>6</v>
      </c>
      <c r="Q48" s="123"/>
      <c r="R48" s="124"/>
      <c r="S48" s="116" ph="1"/>
      <c r="T48" s="116" ph="1"/>
      <c r="U48" s="166" ph="1"/>
      <c r="V48" s="116" ph="1"/>
      <c r="W48" s="116" ph="1"/>
      <c r="X48" s="166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62"/>
      <c r="AJ48" s="116"/>
      <c r="AK48" s="116"/>
      <c r="AL48" s="162"/>
      <c r="AM48" s="116"/>
      <c r="AN48" s="162"/>
      <c r="AO48" s="116"/>
      <c r="AP48" s="116"/>
      <c r="AQ48" s="114">
        <v>2</v>
      </c>
      <c r="AR48" s="114"/>
      <c r="AS48" s="114"/>
      <c r="AT48" s="115"/>
      <c r="AU48" s="305" t="s">
        <v>135</v>
      </c>
      <c r="AV48" s="306"/>
      <c r="AW48" s="306"/>
      <c r="AX48" s="306"/>
      <c r="AY48" s="306"/>
      <c r="AZ48" s="306"/>
      <c r="BA48" s="306"/>
      <c r="BB48" s="306"/>
      <c r="BC48" s="307"/>
      <c r="BD48" s="312" t="s">
        <v>156</v>
      </c>
      <c r="BE48" s="312"/>
    </row>
    <row r="49" spans="2:57" ht="15" customHeight="1" thickTop="1">
      <c r="B49" s="313"/>
      <c r="C49" s="314"/>
      <c r="D49" s="308"/>
      <c r="E49" s="309"/>
      <c r="F49" s="309"/>
      <c r="G49" s="309"/>
      <c r="H49" s="309"/>
      <c r="I49" s="309"/>
      <c r="J49" s="309"/>
      <c r="K49" s="309"/>
      <c r="L49" s="309"/>
      <c r="M49" s="125"/>
      <c r="N49" s="126"/>
      <c r="O49" s="126"/>
      <c r="P49" s="124"/>
      <c r="Q49" s="116"/>
      <c r="R49" s="118"/>
      <c r="S49" s="116" ph="1"/>
      <c r="T49" s="116" ph="1"/>
      <c r="U49" s="166" ph="1"/>
      <c r="V49" s="116" ph="1"/>
      <c r="W49" s="116" ph="1"/>
      <c r="X49" s="166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62"/>
      <c r="AJ49" s="116"/>
      <c r="AK49" s="116"/>
      <c r="AL49" s="162"/>
      <c r="AM49" s="116"/>
      <c r="AN49" s="162"/>
      <c r="AO49" s="116"/>
      <c r="AP49" s="118"/>
      <c r="AQ49" s="116"/>
      <c r="AR49" s="116"/>
      <c r="AS49" s="116"/>
      <c r="AT49" s="116"/>
      <c r="AU49" s="308"/>
      <c r="AV49" s="309"/>
      <c r="AW49" s="309"/>
      <c r="AX49" s="309"/>
      <c r="AY49" s="309"/>
      <c r="AZ49" s="309"/>
      <c r="BA49" s="309"/>
      <c r="BB49" s="309"/>
      <c r="BC49" s="310"/>
      <c r="BD49" s="312"/>
      <c r="BE49" s="312"/>
    </row>
    <row r="50" spans="2:57" ht="13.5" customHeight="1" thickBot="1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27"/>
      <c r="M50" s="126"/>
      <c r="N50" s="126"/>
      <c r="O50" s="272" t="s">
        <v>63</v>
      </c>
      <c r="P50" s="311"/>
      <c r="Q50" s="119"/>
      <c r="R50" s="120"/>
      <c r="S50" s="116" ph="1"/>
      <c r="T50" s="116" ph="1"/>
      <c r="U50" s="166" ph="1"/>
      <c r="V50" s="116" ph="1"/>
      <c r="W50" s="116" ph="1"/>
      <c r="X50" s="166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62"/>
      <c r="AJ50" s="116"/>
      <c r="AK50" s="116"/>
      <c r="AL50" s="162"/>
      <c r="AM50" s="116"/>
      <c r="AN50" s="162"/>
      <c r="AO50" s="168"/>
      <c r="AP50" s="157"/>
      <c r="AQ50" s="287" t="s">
        <v>82</v>
      </c>
      <c r="AR50" s="288"/>
      <c r="AS50" s="116"/>
      <c r="AT50" s="116"/>
      <c r="AU50" s="112"/>
      <c r="AV50" s="112"/>
      <c r="AW50" s="112"/>
      <c r="AX50" s="112"/>
      <c r="AY50" s="112"/>
      <c r="AZ50" s="112"/>
      <c r="BA50" s="112"/>
      <c r="BB50" s="112"/>
      <c r="BC50" s="112"/>
      <c r="BD50" s="116"/>
      <c r="BE50" s="116"/>
    </row>
    <row r="51" spans="2:57" ht="13.5" customHeight="1" thickTop="1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28"/>
      <c r="M51" s="126"/>
      <c r="N51" s="126"/>
      <c r="O51" s="272"/>
      <c r="P51" s="272"/>
      <c r="Q51" s="165"/>
      <c r="R51" s="116">
        <v>5</v>
      </c>
      <c r="S51" s="116" ph="1"/>
      <c r="T51" s="116" ph="1"/>
      <c r="U51" s="166" ph="1"/>
      <c r="V51" s="116" ph="1"/>
      <c r="W51" s="116" ph="1"/>
      <c r="X51" s="166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62"/>
      <c r="AJ51" s="116"/>
      <c r="AK51" s="116"/>
      <c r="AL51" s="162"/>
      <c r="AM51" s="116"/>
      <c r="AN51" s="116"/>
      <c r="AO51" s="180">
        <v>11</v>
      </c>
      <c r="AP51" s="162"/>
      <c r="AQ51" s="287"/>
      <c r="AR51" s="288"/>
      <c r="AS51" s="116"/>
      <c r="AT51" s="116"/>
      <c r="AU51" s="112"/>
      <c r="AV51" s="112"/>
      <c r="AW51" s="112"/>
      <c r="AX51" s="112"/>
      <c r="AY51" s="112"/>
      <c r="AZ51" s="112"/>
      <c r="BA51" s="112"/>
      <c r="BB51" s="112"/>
      <c r="BC51" s="112"/>
      <c r="BD51" s="116"/>
      <c r="BE51" s="116"/>
    </row>
    <row r="52" spans="2:57" ht="15" customHeight="1" thickBot="1">
      <c r="B52" s="313" t="s">
        <v>144</v>
      </c>
      <c r="C52" s="314"/>
      <c r="D52" s="305" t="s">
        <v>131</v>
      </c>
      <c r="E52" s="306"/>
      <c r="F52" s="306"/>
      <c r="G52" s="306"/>
      <c r="H52" s="306"/>
      <c r="I52" s="306"/>
      <c r="J52" s="306"/>
      <c r="K52" s="306"/>
      <c r="L52" s="306"/>
      <c r="M52" s="125"/>
      <c r="N52" s="126"/>
      <c r="O52" s="126"/>
      <c r="P52" s="126"/>
      <c r="Q52" s="166"/>
      <c r="R52" s="116"/>
      <c r="S52" s="116" ph="1"/>
      <c r="T52" s="116" ph="1"/>
      <c r="U52" s="166" ph="1"/>
      <c r="V52" s="116" ph="1"/>
      <c r="W52" s="116" ph="1"/>
      <c r="X52" s="166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62"/>
      <c r="AJ52" s="116"/>
      <c r="AK52" s="116"/>
      <c r="AL52" s="162"/>
      <c r="AM52" s="116"/>
      <c r="AN52" s="116"/>
      <c r="AO52" s="112"/>
      <c r="AP52" s="162"/>
      <c r="AQ52" s="150"/>
      <c r="AR52" s="150"/>
      <c r="AS52" s="150"/>
      <c r="AT52" s="159"/>
      <c r="AU52" s="305" t="s">
        <v>127</v>
      </c>
      <c r="AV52" s="306"/>
      <c r="AW52" s="306"/>
      <c r="AX52" s="306"/>
      <c r="AY52" s="306"/>
      <c r="AZ52" s="306"/>
      <c r="BA52" s="306"/>
      <c r="BB52" s="306"/>
      <c r="BC52" s="307"/>
      <c r="BD52" s="312" t="s">
        <v>157</v>
      </c>
      <c r="BE52" s="312"/>
    </row>
    <row r="53" spans="2:57" ht="15" customHeight="1" thickTop="1">
      <c r="B53" s="313"/>
      <c r="C53" s="314"/>
      <c r="D53" s="308"/>
      <c r="E53" s="309"/>
      <c r="F53" s="309"/>
      <c r="G53" s="309"/>
      <c r="H53" s="309"/>
      <c r="I53" s="309"/>
      <c r="J53" s="309"/>
      <c r="K53" s="309"/>
      <c r="L53" s="310"/>
      <c r="M53" s="155"/>
      <c r="N53" s="160"/>
      <c r="O53" s="160"/>
      <c r="P53" s="160">
        <v>9</v>
      </c>
      <c r="Q53" s="112"/>
      <c r="R53" s="112"/>
      <c r="S53" s="116" ph="1"/>
      <c r="T53" s="116" ph="1"/>
      <c r="U53" s="166" ph="1"/>
      <c r="V53" s="116" ph="1"/>
      <c r="W53" s="116" ph="1"/>
      <c r="X53" s="166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62"/>
      <c r="AJ53" s="116"/>
      <c r="AK53" s="116"/>
      <c r="AL53" s="162"/>
      <c r="AM53" s="116"/>
      <c r="AN53" s="116"/>
      <c r="AO53" s="112"/>
      <c r="AP53" s="112"/>
      <c r="AQ53" s="180">
        <v>11</v>
      </c>
      <c r="AR53" s="112"/>
      <c r="AS53" s="112"/>
      <c r="AT53" s="112"/>
      <c r="AU53" s="308"/>
      <c r="AV53" s="309"/>
      <c r="AW53" s="309"/>
      <c r="AX53" s="309"/>
      <c r="AY53" s="309"/>
      <c r="AZ53" s="309"/>
      <c r="BA53" s="309"/>
      <c r="BB53" s="309"/>
      <c r="BC53" s="310"/>
      <c r="BD53" s="312"/>
      <c r="BE53" s="312"/>
    </row>
    <row r="54" spans="2:57" ht="13.5" customHeight="1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6" ph="1"/>
      <c r="T54" s="116" ph="1"/>
      <c r="U54" s="166" ph="1"/>
      <c r="V54" s="116" ph="1"/>
      <c r="W54" s="116" ph="1"/>
      <c r="X54" s="166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62"/>
      <c r="AJ54" s="116"/>
      <c r="AK54" s="116"/>
      <c r="AL54" s="162"/>
      <c r="AM54" s="116"/>
      <c r="AN54" s="116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6"/>
      <c r="BE54" s="116"/>
    </row>
    <row r="55" spans="2:57" ht="13.5" customHeight="1" thickBot="1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272" t="s">
        <v>64</v>
      </c>
      <c r="T55" s="272"/>
      <c r="U55" s="168" ph="1"/>
      <c r="V55" s="150" ph="1"/>
      <c r="W55" s="150" ph="1"/>
      <c r="X55" s="166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62"/>
      <c r="AJ55" s="150"/>
      <c r="AK55" s="150"/>
      <c r="AL55" s="169"/>
      <c r="AM55" s="287" t="s">
        <v>83</v>
      </c>
      <c r="AN55" s="288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6"/>
      <c r="BE55" s="116"/>
    </row>
    <row r="56" spans="2:57" ht="15" customHeight="1" thickTop="1" thickBot="1">
      <c r="B56" s="313" t="s">
        <v>202</v>
      </c>
      <c r="C56" s="314"/>
      <c r="D56" s="305" t="s">
        <v>12</v>
      </c>
      <c r="E56" s="306"/>
      <c r="F56" s="306"/>
      <c r="G56" s="306"/>
      <c r="H56" s="306"/>
      <c r="I56" s="306"/>
      <c r="J56" s="298"/>
      <c r="K56" s="298"/>
      <c r="L56" s="299"/>
      <c r="M56" s="113"/>
      <c r="N56" s="114"/>
      <c r="O56" s="114"/>
      <c r="P56" s="114">
        <v>8</v>
      </c>
      <c r="Q56" s="112"/>
      <c r="R56" s="112"/>
      <c r="S56" s="272"/>
      <c r="T56" s="311"/>
      <c r="U56" s="116" ph="1"/>
      <c r="V56" s="116" ph="1"/>
      <c r="W56" s="178" ph="1">
        <v>10</v>
      </c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80">
        <v>10</v>
      </c>
      <c r="AK56" s="112"/>
      <c r="AL56" s="118"/>
      <c r="AM56" s="287"/>
      <c r="AN56" s="288"/>
      <c r="AO56" s="112"/>
      <c r="AP56" s="112"/>
      <c r="AQ56" s="114">
        <v>5</v>
      </c>
      <c r="AR56" s="114"/>
      <c r="AS56" s="114"/>
      <c r="AT56" s="115"/>
      <c r="AU56" s="305" t="s">
        <v>16</v>
      </c>
      <c r="AV56" s="306"/>
      <c r="AW56" s="306"/>
      <c r="AX56" s="306"/>
      <c r="AY56" s="306"/>
      <c r="AZ56" s="306"/>
      <c r="BA56" s="306"/>
      <c r="BB56" s="306"/>
      <c r="BC56" s="307"/>
      <c r="BD56" s="312" t="s">
        <v>158</v>
      </c>
      <c r="BE56" s="312"/>
    </row>
    <row r="57" spans="2:57" ht="15" customHeight="1" thickTop="1">
      <c r="B57" s="313"/>
      <c r="C57" s="314"/>
      <c r="D57" s="308"/>
      <c r="E57" s="309"/>
      <c r="F57" s="309"/>
      <c r="G57" s="309"/>
      <c r="H57" s="309"/>
      <c r="I57" s="309"/>
      <c r="J57" s="301"/>
      <c r="K57" s="301"/>
      <c r="L57" s="302"/>
      <c r="M57" s="116"/>
      <c r="N57" s="116"/>
      <c r="O57" s="116"/>
      <c r="P57" s="118"/>
      <c r="Q57" s="112"/>
      <c r="R57" s="112"/>
      <c r="S57" s="116" ph="1"/>
      <c r="T57" s="118" ph="1"/>
      <c r="U57" s="116" ph="1"/>
      <c r="V57" s="116" ph="1"/>
      <c r="W57" s="116" ph="1">
        <v>8</v>
      </c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>
        <v>9</v>
      </c>
      <c r="AK57" s="112"/>
      <c r="AL57" s="118"/>
      <c r="AM57" s="116"/>
      <c r="AN57" s="116"/>
      <c r="AO57" s="112"/>
      <c r="AP57" s="118"/>
      <c r="AQ57" s="116"/>
      <c r="AR57" s="116"/>
      <c r="AS57" s="116"/>
      <c r="AT57" s="116"/>
      <c r="AU57" s="308"/>
      <c r="AV57" s="309"/>
      <c r="AW57" s="309"/>
      <c r="AX57" s="309"/>
      <c r="AY57" s="309"/>
      <c r="AZ57" s="309"/>
      <c r="BA57" s="309"/>
      <c r="BB57" s="309"/>
      <c r="BC57" s="310"/>
      <c r="BD57" s="312"/>
      <c r="BE57" s="312"/>
    </row>
    <row r="58" spans="2:57" ht="13.5" customHeight="1" thickBot="1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6"/>
      <c r="N58" s="116"/>
      <c r="O58" s="272" t="s">
        <v>65</v>
      </c>
      <c r="P58" s="311"/>
      <c r="Q58" s="119"/>
      <c r="R58" s="114">
        <v>5</v>
      </c>
      <c r="S58" s="116" ph="1"/>
      <c r="T58" s="118" ph="1"/>
      <c r="U58" s="116" ph="1"/>
      <c r="V58" s="116" ph="1"/>
      <c r="W58" s="116" ph="1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8"/>
      <c r="AM58" s="116"/>
      <c r="AN58" s="116"/>
      <c r="AO58" s="116">
        <v>8</v>
      </c>
      <c r="AP58" s="118"/>
      <c r="AQ58" s="287" t="s">
        <v>84</v>
      </c>
      <c r="AR58" s="288"/>
      <c r="AS58" s="116"/>
      <c r="AT58" s="116"/>
      <c r="AU58" s="112"/>
      <c r="AV58" s="112"/>
      <c r="AW58" s="112"/>
      <c r="AX58" s="112"/>
      <c r="AY58" s="112"/>
      <c r="AZ58" s="112"/>
      <c r="BA58" s="112"/>
      <c r="BB58" s="112"/>
      <c r="BC58" s="112"/>
      <c r="BD58" s="116"/>
      <c r="BE58" s="116"/>
    </row>
    <row r="59" spans="2:57" ht="13.5" customHeight="1" thickTop="1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6"/>
      <c r="N59" s="116"/>
      <c r="O59" s="272"/>
      <c r="P59" s="272"/>
      <c r="Q59" s="165"/>
      <c r="R59" s="118"/>
      <c r="S59" s="116" ph="1"/>
      <c r="T59" s="118" ph="1"/>
      <c r="U59" s="116" ph="1"/>
      <c r="V59" s="116" ph="1"/>
      <c r="W59" s="116" ph="1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8"/>
      <c r="AM59" s="117"/>
      <c r="AN59" s="162"/>
      <c r="AO59" s="160"/>
      <c r="AP59" s="161"/>
      <c r="AQ59" s="287"/>
      <c r="AR59" s="288"/>
      <c r="AS59" s="116"/>
      <c r="AT59" s="116"/>
      <c r="AU59" s="112"/>
      <c r="AV59" s="112"/>
      <c r="AW59" s="112"/>
      <c r="AX59" s="112"/>
      <c r="AY59" s="112"/>
      <c r="AZ59" s="112"/>
      <c r="BA59" s="112"/>
      <c r="BB59" s="112"/>
      <c r="BC59" s="112"/>
      <c r="BD59" s="116"/>
      <c r="BE59" s="116"/>
    </row>
    <row r="60" spans="2:57" ht="15" customHeight="1" thickBot="1">
      <c r="B60" s="313" t="s">
        <v>207</v>
      </c>
      <c r="C60" s="314"/>
      <c r="D60" s="305" t="s">
        <v>13</v>
      </c>
      <c r="E60" s="306"/>
      <c r="F60" s="306"/>
      <c r="G60" s="306"/>
      <c r="H60" s="306"/>
      <c r="I60" s="306"/>
      <c r="J60" s="298"/>
      <c r="K60" s="298"/>
      <c r="L60" s="299"/>
      <c r="M60" s="149"/>
      <c r="N60" s="150"/>
      <c r="O60" s="150"/>
      <c r="P60" s="150"/>
      <c r="Q60" s="166"/>
      <c r="R60" s="118"/>
      <c r="S60" s="116" ph="1"/>
      <c r="T60" s="118" ph="1"/>
      <c r="U60" s="116" ph="1"/>
      <c r="V60" s="116" ph="1"/>
      <c r="W60" s="116" ph="1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8"/>
      <c r="AM60" s="117"/>
      <c r="AN60" s="162"/>
      <c r="AO60" s="116"/>
      <c r="AP60" s="162"/>
      <c r="AQ60" s="150"/>
      <c r="AR60" s="150"/>
      <c r="AS60" s="150"/>
      <c r="AT60" s="159"/>
      <c r="AU60" s="305" t="s">
        <v>1</v>
      </c>
      <c r="AV60" s="306"/>
      <c r="AW60" s="306"/>
      <c r="AX60" s="306"/>
      <c r="AY60" s="306"/>
      <c r="AZ60" s="306"/>
      <c r="BA60" s="306"/>
      <c r="BB60" s="306"/>
      <c r="BC60" s="307"/>
      <c r="BD60" s="312" t="s">
        <v>159</v>
      </c>
      <c r="BE60" s="312"/>
    </row>
    <row r="61" spans="2:57" ht="15" customHeight="1" thickTop="1">
      <c r="B61" s="313"/>
      <c r="C61" s="314"/>
      <c r="D61" s="308"/>
      <c r="E61" s="309"/>
      <c r="F61" s="309"/>
      <c r="G61" s="309"/>
      <c r="H61" s="309"/>
      <c r="I61" s="309"/>
      <c r="J61" s="301"/>
      <c r="K61" s="301"/>
      <c r="L61" s="302"/>
      <c r="M61" s="112"/>
      <c r="N61" s="112"/>
      <c r="O61" s="112"/>
      <c r="P61" s="112">
        <v>9</v>
      </c>
      <c r="Q61" s="116"/>
      <c r="R61" s="118"/>
      <c r="S61" s="116" ph="1"/>
      <c r="T61" s="118" ph="1"/>
      <c r="U61" s="116" ph="1"/>
      <c r="V61" s="116" ph="1"/>
      <c r="W61" s="116" ph="1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8"/>
      <c r="AM61" s="117"/>
      <c r="AN61" s="162"/>
      <c r="AO61" s="116"/>
      <c r="AP61" s="116"/>
      <c r="AQ61" s="112">
        <v>7</v>
      </c>
      <c r="AR61" s="112"/>
      <c r="AS61" s="112"/>
      <c r="AT61" s="112"/>
      <c r="AU61" s="308"/>
      <c r="AV61" s="309"/>
      <c r="AW61" s="309"/>
      <c r="AX61" s="309"/>
      <c r="AY61" s="309"/>
      <c r="AZ61" s="309"/>
      <c r="BA61" s="309"/>
      <c r="BB61" s="309"/>
      <c r="BC61" s="310"/>
      <c r="BD61" s="312"/>
      <c r="BE61" s="312"/>
    </row>
    <row r="62" spans="2:57" ht="13.5" customHeight="1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6"/>
      <c r="R62" s="118"/>
      <c r="S62" s="116" ph="1"/>
      <c r="T62" s="118" ph="1"/>
      <c r="U62" s="116" ph="1"/>
      <c r="V62" s="116" ph="1"/>
      <c r="W62" s="116" ph="1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8"/>
      <c r="AM62" s="117"/>
      <c r="AN62" s="162"/>
      <c r="AO62" s="116"/>
      <c r="AP62" s="116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6"/>
      <c r="BE62" s="116"/>
    </row>
    <row r="63" spans="2:57" ht="13.5" customHeight="1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6"/>
      <c r="R63" s="118"/>
      <c r="S63" s="116" ph="1"/>
      <c r="T63" s="118" ph="1"/>
      <c r="U63" s="116" ph="1"/>
      <c r="V63" s="116" ph="1"/>
      <c r="W63" s="116" ph="1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8"/>
      <c r="AM63" s="117"/>
      <c r="AN63" s="162"/>
      <c r="AO63" s="116"/>
      <c r="AP63" s="116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116"/>
      <c r="BE63" s="116"/>
    </row>
    <row r="64" spans="2:57" ht="15" customHeight="1" thickBot="1">
      <c r="B64" s="313" t="s">
        <v>200</v>
      </c>
      <c r="C64" s="314"/>
      <c r="D64" s="305" t="s">
        <v>14</v>
      </c>
      <c r="E64" s="306"/>
      <c r="F64" s="306"/>
      <c r="G64" s="306"/>
      <c r="H64" s="306"/>
      <c r="I64" s="306"/>
      <c r="J64" s="298"/>
      <c r="K64" s="298"/>
      <c r="L64" s="299"/>
      <c r="M64" s="113"/>
      <c r="N64" s="114">
        <v>6</v>
      </c>
      <c r="O64" s="112"/>
      <c r="P64" s="112"/>
      <c r="Q64" s="272" t="s">
        <v>66</v>
      </c>
      <c r="R64" s="311"/>
      <c r="S64" s="117" ph="1"/>
      <c r="T64" s="118" ph="1"/>
      <c r="U64" s="116" ph="1"/>
      <c r="V64" s="116" ph="1"/>
      <c r="W64" s="116" ph="1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8"/>
      <c r="AM64" s="158"/>
      <c r="AN64" s="169"/>
      <c r="AO64" s="287" t="s">
        <v>85</v>
      </c>
      <c r="AP64" s="288"/>
      <c r="AQ64" s="112"/>
      <c r="AR64" s="112"/>
      <c r="AS64" s="114">
        <v>7</v>
      </c>
      <c r="AT64" s="115"/>
      <c r="AU64" s="297" t="s">
        <v>15</v>
      </c>
      <c r="AV64" s="298"/>
      <c r="AW64" s="298"/>
      <c r="AX64" s="298"/>
      <c r="AY64" s="298"/>
      <c r="AZ64" s="298"/>
      <c r="BA64" s="298"/>
      <c r="BB64" s="298"/>
      <c r="BC64" s="299"/>
      <c r="BD64" s="312" t="s">
        <v>160</v>
      </c>
      <c r="BE64" s="312"/>
    </row>
    <row r="65" spans="2:57" ht="15" customHeight="1" thickTop="1">
      <c r="B65" s="313"/>
      <c r="C65" s="314"/>
      <c r="D65" s="308"/>
      <c r="E65" s="309"/>
      <c r="F65" s="309"/>
      <c r="G65" s="309"/>
      <c r="H65" s="309"/>
      <c r="I65" s="309"/>
      <c r="J65" s="301"/>
      <c r="K65" s="301"/>
      <c r="L65" s="302"/>
      <c r="M65" s="116"/>
      <c r="N65" s="118"/>
      <c r="O65" s="112"/>
      <c r="P65" s="112"/>
      <c r="Q65" s="272"/>
      <c r="R65" s="272"/>
      <c r="S65" s="170"/>
      <c r="T65" s="160">
        <v>5</v>
      </c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>
        <v>8</v>
      </c>
      <c r="AN65" s="118"/>
      <c r="AO65" s="287"/>
      <c r="AP65" s="288"/>
      <c r="AQ65" s="112"/>
      <c r="AR65" s="118"/>
      <c r="AS65" s="116"/>
      <c r="AT65" s="116"/>
      <c r="AU65" s="300"/>
      <c r="AV65" s="301"/>
      <c r="AW65" s="301"/>
      <c r="AX65" s="301"/>
      <c r="AY65" s="301"/>
      <c r="AZ65" s="301"/>
      <c r="BA65" s="301"/>
      <c r="BB65" s="301"/>
      <c r="BC65" s="302"/>
      <c r="BD65" s="312"/>
      <c r="BE65" s="312"/>
    </row>
    <row r="66" spans="2:57" ht="13.5" customHeight="1" thickBot="1"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272" t="s">
        <v>67</v>
      </c>
      <c r="N66" s="311"/>
      <c r="O66" s="119"/>
      <c r="P66" s="114" t="s">
        <v>46</v>
      </c>
      <c r="Q66" s="116"/>
      <c r="R66" s="116"/>
      <c r="S66" s="166"/>
      <c r="T66" s="116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8"/>
      <c r="AO66" s="116"/>
      <c r="AP66" s="116"/>
      <c r="AQ66" s="150">
        <v>7</v>
      </c>
      <c r="AR66" s="157"/>
      <c r="AS66" s="287" t="s">
        <v>86</v>
      </c>
      <c r="AT66" s="288"/>
      <c r="AU66" s="112"/>
      <c r="AV66" s="112"/>
      <c r="AW66" s="112"/>
      <c r="AX66" s="112"/>
      <c r="AY66" s="112"/>
      <c r="AZ66" s="112"/>
      <c r="BA66" s="112"/>
      <c r="BB66" s="112"/>
      <c r="BC66" s="112"/>
      <c r="BD66" s="116"/>
      <c r="BE66" s="116"/>
    </row>
    <row r="67" spans="2:57" ht="13.5" customHeight="1" thickTop="1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272"/>
      <c r="N67" s="272"/>
      <c r="O67" s="165"/>
      <c r="P67" s="118"/>
      <c r="Q67" s="116"/>
      <c r="R67" s="116"/>
      <c r="S67" s="166"/>
      <c r="T67" s="116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8"/>
      <c r="AO67" s="116"/>
      <c r="AP67" s="118"/>
      <c r="AQ67" s="116"/>
      <c r="AR67" s="161"/>
      <c r="AS67" s="287"/>
      <c r="AT67" s="288"/>
      <c r="AU67" s="112"/>
      <c r="AV67" s="112"/>
      <c r="AW67" s="112"/>
      <c r="AX67" s="112"/>
      <c r="AY67" s="112"/>
      <c r="AZ67" s="112"/>
      <c r="BA67" s="112"/>
      <c r="BB67" s="112"/>
      <c r="BC67" s="112"/>
      <c r="BD67" s="116"/>
      <c r="BE67" s="116"/>
    </row>
    <row r="68" spans="2:57" ht="15" customHeight="1" thickBot="1">
      <c r="B68" s="313" t="s">
        <v>199</v>
      </c>
      <c r="C68" s="314"/>
      <c r="D68" s="305" t="s">
        <v>126</v>
      </c>
      <c r="E68" s="306"/>
      <c r="F68" s="306"/>
      <c r="G68" s="306"/>
      <c r="H68" s="306"/>
      <c r="I68" s="306"/>
      <c r="J68" s="306"/>
      <c r="K68" s="306"/>
      <c r="L68" s="307"/>
      <c r="M68" s="149"/>
      <c r="N68" s="150"/>
      <c r="O68" s="166"/>
      <c r="P68" s="118"/>
      <c r="Q68" s="116"/>
      <c r="R68" s="116"/>
      <c r="S68" s="166"/>
      <c r="T68" s="116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18"/>
      <c r="AO68" s="116"/>
      <c r="AP68" s="118"/>
      <c r="AQ68" s="116"/>
      <c r="AR68" s="162"/>
      <c r="AS68" s="150"/>
      <c r="AT68" s="159"/>
      <c r="AU68" s="305" t="s">
        <v>136</v>
      </c>
      <c r="AV68" s="306"/>
      <c r="AW68" s="306"/>
      <c r="AX68" s="306"/>
      <c r="AY68" s="306"/>
      <c r="AZ68" s="306"/>
      <c r="BA68" s="306"/>
      <c r="BB68" s="306"/>
      <c r="BC68" s="307"/>
      <c r="BD68" s="312" t="s">
        <v>161</v>
      </c>
      <c r="BE68" s="312"/>
    </row>
    <row r="69" spans="2:57" ht="15" customHeight="1" thickTop="1" thickBot="1">
      <c r="B69" s="313"/>
      <c r="C69" s="314"/>
      <c r="D69" s="308"/>
      <c r="E69" s="309"/>
      <c r="F69" s="309"/>
      <c r="G69" s="309"/>
      <c r="H69" s="309"/>
      <c r="I69" s="309"/>
      <c r="J69" s="309"/>
      <c r="K69" s="309"/>
      <c r="L69" s="310"/>
      <c r="M69" s="116"/>
      <c r="N69" s="116">
        <v>11</v>
      </c>
      <c r="O69" s="272" t="s">
        <v>68</v>
      </c>
      <c r="P69" s="311"/>
      <c r="Q69" s="158"/>
      <c r="R69" s="169"/>
      <c r="S69" s="166"/>
      <c r="T69" s="116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8"/>
      <c r="AO69" s="119"/>
      <c r="AP69" s="120"/>
      <c r="AQ69" s="287" t="s">
        <v>87</v>
      </c>
      <c r="AR69" s="288"/>
      <c r="AS69" s="112">
        <v>8</v>
      </c>
      <c r="AT69" s="112"/>
      <c r="AU69" s="308"/>
      <c r="AV69" s="309"/>
      <c r="AW69" s="309"/>
      <c r="AX69" s="309"/>
      <c r="AY69" s="309"/>
      <c r="AZ69" s="309"/>
      <c r="BA69" s="309"/>
      <c r="BB69" s="309"/>
      <c r="BC69" s="310"/>
      <c r="BD69" s="312"/>
      <c r="BE69" s="312"/>
    </row>
    <row r="70" spans="2:57" ht="13.5" customHeight="1" thickTop="1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6"/>
      <c r="N70" s="116"/>
      <c r="O70" s="272"/>
      <c r="P70" s="272"/>
      <c r="Q70" s="166"/>
      <c r="R70" s="180">
        <v>11</v>
      </c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>
        <v>6</v>
      </c>
      <c r="AP70" s="118"/>
      <c r="AQ70" s="287"/>
      <c r="AR70" s="288"/>
      <c r="AS70" s="112"/>
      <c r="AT70" s="112"/>
      <c r="AU70" s="112"/>
      <c r="AV70" s="112"/>
      <c r="AW70" s="112"/>
      <c r="AX70" s="112"/>
      <c r="AY70" s="112"/>
      <c r="AZ70" s="112"/>
      <c r="BA70" s="112"/>
      <c r="BB70" s="112"/>
      <c r="BC70" s="112"/>
      <c r="BD70" s="116"/>
      <c r="BE70" s="116"/>
    </row>
    <row r="71" spans="2:57" ht="13.5" customHeight="1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6"/>
      <c r="N71" s="116"/>
      <c r="O71" s="126"/>
      <c r="P71" s="126"/>
      <c r="Q71" s="166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8"/>
      <c r="AQ71" s="116"/>
      <c r="AR71" s="116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6"/>
      <c r="BE71" s="116"/>
    </row>
    <row r="72" spans="2:57" ht="15" customHeight="1" thickBot="1">
      <c r="B72" s="313" t="s">
        <v>190</v>
      </c>
      <c r="C72" s="314"/>
      <c r="D72" s="305" t="s">
        <v>0</v>
      </c>
      <c r="E72" s="306"/>
      <c r="F72" s="306"/>
      <c r="G72" s="306"/>
      <c r="H72" s="306"/>
      <c r="I72" s="306"/>
      <c r="J72" s="298"/>
      <c r="K72" s="298"/>
      <c r="L72" s="299"/>
      <c r="M72" s="149"/>
      <c r="N72" s="150"/>
      <c r="O72" s="150"/>
      <c r="P72" s="150"/>
      <c r="Q72" s="166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8"/>
      <c r="AQ72" s="114"/>
      <c r="AR72" s="114"/>
      <c r="AS72" s="114"/>
      <c r="AT72" s="115"/>
      <c r="AU72" s="305" t="s">
        <v>132</v>
      </c>
      <c r="AV72" s="306"/>
      <c r="AW72" s="306"/>
      <c r="AX72" s="306"/>
      <c r="AY72" s="306"/>
      <c r="AZ72" s="306"/>
      <c r="BA72" s="306"/>
      <c r="BB72" s="306"/>
      <c r="BC72" s="307"/>
      <c r="BD72" s="312" t="s">
        <v>162</v>
      </c>
      <c r="BE72" s="312"/>
    </row>
    <row r="73" spans="2:57" ht="15" customHeight="1" thickTop="1">
      <c r="B73" s="313"/>
      <c r="C73" s="314"/>
      <c r="D73" s="308"/>
      <c r="E73" s="309"/>
      <c r="F73" s="309"/>
      <c r="G73" s="309"/>
      <c r="H73" s="309"/>
      <c r="I73" s="309"/>
      <c r="J73" s="301"/>
      <c r="K73" s="301"/>
      <c r="L73" s="302"/>
      <c r="M73" s="112"/>
      <c r="N73" s="112"/>
      <c r="O73" s="112"/>
      <c r="P73" s="112" t="s">
        <v>45</v>
      </c>
      <c r="Q73" s="112"/>
      <c r="R73" s="112"/>
      <c r="S73" s="112"/>
      <c r="T73" s="112"/>
      <c r="U73" s="112"/>
      <c r="V73" s="112"/>
      <c r="X73" s="112"/>
      <c r="Y73" s="112"/>
      <c r="Z73" s="273" t="s">
        <v>9</v>
      </c>
      <c r="AA73" s="274"/>
      <c r="AB73" s="274"/>
      <c r="AC73" s="274"/>
      <c r="AD73" s="274"/>
      <c r="AE73" s="274"/>
      <c r="AF73" s="274"/>
      <c r="AG73" s="274"/>
      <c r="AH73" s="275"/>
      <c r="AI73" s="112"/>
      <c r="AJ73" s="112"/>
      <c r="AK73" s="112"/>
      <c r="AL73" s="112"/>
      <c r="AM73" s="112"/>
      <c r="AN73" s="112"/>
      <c r="AO73" s="112"/>
      <c r="AP73" s="112"/>
      <c r="AQ73" s="112">
        <v>4</v>
      </c>
      <c r="AR73" s="112"/>
      <c r="AS73" s="112"/>
      <c r="AT73" s="112"/>
      <c r="AU73" s="308"/>
      <c r="AV73" s="309"/>
      <c r="AW73" s="309"/>
      <c r="AX73" s="309"/>
      <c r="AY73" s="309"/>
      <c r="AZ73" s="309"/>
      <c r="BA73" s="309"/>
      <c r="BB73" s="309"/>
      <c r="BC73" s="310"/>
      <c r="BD73" s="312"/>
      <c r="BE73" s="312"/>
    </row>
    <row r="74" spans="2:57" ht="13.5" customHeight="1"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 t="s">
        <v>163</v>
      </c>
      <c r="X74" s="112"/>
      <c r="Y74" s="112"/>
      <c r="Z74" s="276"/>
      <c r="AA74" s="277"/>
      <c r="AB74" s="277"/>
      <c r="AC74" s="277"/>
      <c r="AD74" s="277"/>
      <c r="AE74" s="277"/>
      <c r="AF74" s="277"/>
      <c r="AG74" s="277"/>
      <c r="AH74" s="278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6"/>
      <c r="BE74" s="116"/>
    </row>
    <row r="75" spans="2:57" ht="13.5" customHeight="1"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6"/>
      <c r="AB75" s="116"/>
      <c r="AC75" s="17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6"/>
      <c r="BE75" s="116"/>
    </row>
    <row r="76" spans="2:57" ht="13.5" customHeight="1"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6"/>
      <c r="AB76" s="116">
        <v>8</v>
      </c>
      <c r="AC76" s="172"/>
      <c r="AD76" s="116"/>
      <c r="AE76" s="116">
        <v>6</v>
      </c>
      <c r="AF76" s="116"/>
      <c r="AG76" s="112"/>
      <c r="AH76" s="112"/>
      <c r="AI76" s="112"/>
      <c r="AJ76" s="112"/>
      <c r="AK76" s="112"/>
      <c r="AL76" s="112"/>
      <c r="AM76" s="112"/>
      <c r="AN76" s="112"/>
      <c r="AO76" s="112"/>
      <c r="AP76" s="112"/>
      <c r="AQ76" s="112"/>
      <c r="AR76" s="112"/>
      <c r="AS76" s="112"/>
      <c r="AT76" s="112"/>
      <c r="AU76" s="112"/>
      <c r="AV76" s="112"/>
      <c r="AW76" s="112"/>
      <c r="AX76" s="112"/>
      <c r="AY76" s="112"/>
      <c r="AZ76" s="112"/>
      <c r="BA76" s="112"/>
      <c r="BB76" s="112"/>
      <c r="BC76" s="112"/>
      <c r="BD76" s="112"/>
      <c r="BE76" s="112"/>
    </row>
    <row r="77" spans="2:57" ht="15" customHeight="1" thickBot="1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297" t="s">
        <v>47</v>
      </c>
      <c r="S77" s="298"/>
      <c r="T77" s="298"/>
      <c r="U77" s="298"/>
      <c r="V77" s="298"/>
      <c r="W77" s="298"/>
      <c r="X77" s="298"/>
      <c r="Y77" s="298"/>
      <c r="Z77" s="299"/>
      <c r="AA77" s="173"/>
      <c r="AB77" s="174"/>
      <c r="AC77" s="175"/>
      <c r="AD77" s="114"/>
      <c r="AE77" s="114"/>
      <c r="AF77" s="115"/>
      <c r="AG77" s="297" t="s">
        <v>48</v>
      </c>
      <c r="AH77" s="298"/>
      <c r="AI77" s="298"/>
      <c r="AJ77" s="298"/>
      <c r="AK77" s="298"/>
      <c r="AL77" s="298"/>
      <c r="AM77" s="298"/>
      <c r="AN77" s="298"/>
      <c r="AO77" s="299"/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</row>
    <row r="78" spans="2:57" ht="15" customHeight="1" thickTop="1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300"/>
      <c r="S78" s="301"/>
      <c r="T78" s="301"/>
      <c r="U78" s="301"/>
      <c r="V78" s="301"/>
      <c r="W78" s="301"/>
      <c r="X78" s="301"/>
      <c r="Y78" s="301"/>
      <c r="Z78" s="302"/>
      <c r="AA78" s="112"/>
      <c r="AB78" s="112"/>
      <c r="AC78" s="290" t="s">
        <v>89</v>
      </c>
      <c r="AD78" s="318"/>
      <c r="AE78" s="112"/>
      <c r="AF78" s="112"/>
      <c r="AG78" s="300"/>
      <c r="AH78" s="301"/>
      <c r="AI78" s="301"/>
      <c r="AJ78" s="301"/>
      <c r="AK78" s="301"/>
      <c r="AL78" s="301"/>
      <c r="AM78" s="301"/>
      <c r="AN78" s="301"/>
      <c r="AO78" s="302"/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</row>
    <row r="79" spans="2:57" ht="13.5" customHeight="1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26"/>
      <c r="S79" s="126"/>
      <c r="T79" s="126"/>
      <c r="U79" s="126"/>
      <c r="V79" s="126"/>
      <c r="W79" s="126"/>
      <c r="X79" s="126"/>
      <c r="Y79" s="126"/>
      <c r="Z79" s="126"/>
      <c r="AA79" s="112"/>
      <c r="AB79" s="112"/>
      <c r="AC79" s="290"/>
      <c r="AD79" s="290"/>
      <c r="AE79" s="112"/>
      <c r="AF79" s="112"/>
      <c r="AG79" s="126"/>
      <c r="AH79" s="126"/>
      <c r="AI79" s="126"/>
      <c r="AJ79" s="126"/>
      <c r="AK79" s="126"/>
      <c r="AL79" s="126"/>
      <c r="AM79" s="126"/>
      <c r="AN79" s="126"/>
      <c r="AO79" s="126"/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/>
    </row>
    <row r="80" spans="2:57" ht="13.5" customHeight="1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26"/>
      <c r="S80" s="126"/>
      <c r="T80" s="126"/>
      <c r="U80" s="126"/>
      <c r="V80" s="126"/>
      <c r="W80" s="126"/>
      <c r="X80" s="126"/>
      <c r="Y80" s="126"/>
      <c r="Z80" s="126"/>
      <c r="AA80" s="112"/>
      <c r="AB80" s="112"/>
      <c r="AC80" s="129"/>
      <c r="AD80" s="129"/>
      <c r="AE80" s="112"/>
      <c r="AF80" s="112"/>
      <c r="AG80" s="126"/>
      <c r="AH80" s="126"/>
      <c r="AI80" s="126"/>
      <c r="AJ80" s="126"/>
      <c r="AK80" s="126"/>
      <c r="AL80" s="126"/>
      <c r="AM80" s="126"/>
      <c r="AN80" s="126"/>
      <c r="AO80" s="126"/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</row>
    <row r="81" spans="2:57" ht="13.5" customHeight="1"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26"/>
      <c r="S81" s="126"/>
      <c r="T81" s="126"/>
      <c r="U81" s="126"/>
      <c r="V81" s="126"/>
      <c r="W81" s="126"/>
      <c r="X81" s="126"/>
      <c r="Y81" s="126"/>
      <c r="Z81" s="126"/>
      <c r="AA81" s="112"/>
      <c r="AB81" s="112"/>
      <c r="AC81" s="129"/>
      <c r="AD81" s="129"/>
      <c r="AE81" s="112"/>
      <c r="AF81" s="112"/>
      <c r="AG81" s="126"/>
      <c r="AH81" s="126"/>
      <c r="AI81" s="126"/>
      <c r="AJ81" s="126"/>
      <c r="AK81" s="126"/>
      <c r="AL81" s="126"/>
      <c r="AM81" s="126"/>
      <c r="AN81" s="126"/>
      <c r="AO81" s="126"/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</row>
    <row r="82" spans="2:57" ht="13.5" customHeight="1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26"/>
      <c r="S82" s="126"/>
      <c r="T82" s="126"/>
      <c r="U82" s="126"/>
      <c r="V82" s="126"/>
      <c r="W82" s="126"/>
      <c r="X82" s="126"/>
      <c r="Y82" s="126"/>
      <c r="Z82" s="126"/>
      <c r="AA82" s="112"/>
      <c r="AB82" s="112"/>
      <c r="AC82" s="126"/>
      <c r="AD82" s="126"/>
      <c r="AE82" s="112"/>
      <c r="AF82" s="112"/>
      <c r="AG82" s="126"/>
      <c r="AH82" s="126"/>
      <c r="AI82" s="126"/>
      <c r="AJ82" s="126"/>
      <c r="AK82" s="126"/>
      <c r="AL82" s="126"/>
      <c r="AM82" s="126"/>
      <c r="AN82" s="126"/>
      <c r="AO82" s="126"/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</row>
    <row r="83" spans="2:57" ht="13.5" customHeight="1"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26"/>
      <c r="S83" s="126"/>
      <c r="T83" s="126"/>
      <c r="U83" s="126"/>
      <c r="V83" s="126"/>
      <c r="W83" s="126"/>
      <c r="X83" s="126"/>
      <c r="Y83" s="126"/>
      <c r="Z83" s="126"/>
      <c r="AA83" s="112"/>
      <c r="AB83" s="112"/>
      <c r="AC83" s="129"/>
      <c r="AD83" s="129"/>
      <c r="AE83" s="112"/>
      <c r="AF83" s="112"/>
      <c r="AG83" s="126"/>
      <c r="AH83" s="126"/>
      <c r="AI83" s="126"/>
      <c r="AJ83" s="126"/>
      <c r="AK83" s="126"/>
      <c r="AL83" s="126"/>
      <c r="AM83" s="126"/>
      <c r="AN83" s="126"/>
      <c r="AO83" s="126"/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</row>
    <row r="84" spans="2:57" ht="13.5" customHeight="1"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6"/>
      <c r="N84" s="112"/>
      <c r="O84" s="112"/>
      <c r="P84" s="112"/>
      <c r="Q84" s="112"/>
      <c r="R84" s="126"/>
      <c r="S84" s="126"/>
      <c r="T84" s="126"/>
      <c r="U84" s="126"/>
      <c r="V84" s="126"/>
      <c r="W84" s="126"/>
      <c r="X84" s="126"/>
      <c r="Y84" s="126"/>
      <c r="Z84" s="126"/>
      <c r="AA84" s="112"/>
      <c r="AB84" s="112"/>
      <c r="AC84" s="129"/>
      <c r="AD84" s="129"/>
      <c r="AE84" s="112"/>
      <c r="AF84" s="112"/>
      <c r="AG84" s="126"/>
      <c r="AH84" s="126"/>
      <c r="AI84" s="126"/>
      <c r="AJ84" s="126"/>
      <c r="AK84" s="126"/>
      <c r="AL84" s="126"/>
      <c r="AM84" s="126"/>
      <c r="AN84" s="126"/>
      <c r="AO84" s="126"/>
      <c r="AP84" s="112"/>
      <c r="AQ84" s="112"/>
      <c r="AR84" s="112"/>
      <c r="AS84" s="112"/>
      <c r="AT84" s="112"/>
      <c r="AU84" s="112"/>
      <c r="AV84" s="112"/>
      <c r="AW84" s="112"/>
      <c r="AX84" s="112"/>
      <c r="AY84" s="112"/>
      <c r="AZ84" s="112"/>
      <c r="BA84" s="112"/>
      <c r="BB84" s="112"/>
      <c r="BC84" s="112"/>
      <c r="BD84" s="112"/>
      <c r="BE84" s="112"/>
    </row>
    <row r="85" spans="2:57" ht="13.5" customHeight="1">
      <c r="B85" s="112"/>
      <c r="C85" s="317" t="s">
        <v>90</v>
      </c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317"/>
      <c r="AQ85" s="317"/>
      <c r="AR85" s="317"/>
      <c r="AS85" s="317"/>
      <c r="AT85" s="317"/>
      <c r="AU85" s="317"/>
      <c r="AV85" s="317"/>
      <c r="AW85" s="317"/>
      <c r="AX85" s="317"/>
      <c r="AY85" s="317"/>
      <c r="AZ85" s="317"/>
      <c r="BA85" s="317"/>
      <c r="BB85" s="317"/>
      <c r="BC85" s="317"/>
      <c r="BD85" s="112"/>
      <c r="BE85" s="112"/>
    </row>
    <row r="86" spans="2:57" ht="13.5" customHeight="1">
      <c r="B86" s="112"/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  <c r="AK86" s="317"/>
      <c r="AL86" s="317"/>
      <c r="AM86" s="317"/>
      <c r="AN86" s="317"/>
      <c r="AO86" s="317"/>
      <c r="AP86" s="317"/>
      <c r="AQ86" s="317"/>
      <c r="AR86" s="317"/>
      <c r="AS86" s="317"/>
      <c r="AT86" s="317"/>
      <c r="AU86" s="317"/>
      <c r="AV86" s="317"/>
      <c r="AW86" s="317"/>
      <c r="AX86" s="317"/>
      <c r="AY86" s="317"/>
      <c r="AZ86" s="317"/>
      <c r="BA86" s="317"/>
      <c r="BB86" s="317"/>
      <c r="BC86" s="317"/>
      <c r="BD86" s="112"/>
      <c r="BE86" s="112"/>
    </row>
    <row r="87" spans="2:57" ht="13.5" customHeight="1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26"/>
      <c r="AD87" s="126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6"/>
      <c r="BA87" s="116"/>
      <c r="BB87" s="112"/>
      <c r="BC87" s="112"/>
      <c r="BD87" s="112"/>
      <c r="BE87" s="112"/>
    </row>
    <row r="88" spans="2:57" ht="15" customHeight="1" thickBot="1">
      <c r="B88" s="112"/>
      <c r="C88" s="112"/>
      <c r="D88" s="112"/>
      <c r="E88" s="112"/>
      <c r="F88" s="303" t="s">
        <v>164</v>
      </c>
      <c r="G88" s="304"/>
      <c r="H88" s="297" t="s">
        <v>21</v>
      </c>
      <c r="I88" s="298"/>
      <c r="J88" s="298"/>
      <c r="K88" s="298"/>
      <c r="L88" s="298"/>
      <c r="M88" s="298"/>
      <c r="N88" s="298"/>
      <c r="O88" s="298"/>
      <c r="P88" s="299"/>
      <c r="Q88" s="149"/>
      <c r="R88" s="150"/>
      <c r="S88" s="150">
        <v>7</v>
      </c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6">
        <v>4</v>
      </c>
      <c r="AO88" s="116"/>
      <c r="AP88" s="151"/>
      <c r="AQ88" s="297" t="s">
        <v>25</v>
      </c>
      <c r="AR88" s="298"/>
      <c r="AS88" s="298"/>
      <c r="AT88" s="298"/>
      <c r="AU88" s="298"/>
      <c r="AV88" s="298"/>
      <c r="AW88" s="298"/>
      <c r="AX88" s="298"/>
      <c r="AY88" s="299"/>
      <c r="AZ88" s="272" t="s">
        <v>165</v>
      </c>
      <c r="BA88" s="272"/>
      <c r="BB88" s="112"/>
      <c r="BC88" s="112"/>
      <c r="BD88" s="112"/>
      <c r="BE88" s="112"/>
    </row>
    <row r="89" spans="2:57" ht="15" customHeight="1" thickTop="1">
      <c r="B89" s="112"/>
      <c r="C89" s="112"/>
      <c r="D89" s="112"/>
      <c r="E89" s="112"/>
      <c r="F89" s="303"/>
      <c r="G89" s="304"/>
      <c r="H89" s="300"/>
      <c r="I89" s="301"/>
      <c r="J89" s="301"/>
      <c r="K89" s="301"/>
      <c r="L89" s="301"/>
      <c r="M89" s="301"/>
      <c r="N89" s="301"/>
      <c r="O89" s="301"/>
      <c r="P89" s="302"/>
      <c r="Q89" s="116"/>
      <c r="R89" s="116"/>
      <c r="S89" s="116"/>
      <c r="T89" s="166"/>
      <c r="U89" s="116"/>
      <c r="V89" s="116"/>
      <c r="W89" s="116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6"/>
      <c r="AK89" s="116"/>
      <c r="AL89" s="116"/>
      <c r="AM89" s="162"/>
      <c r="AN89" s="160"/>
      <c r="AO89" s="160"/>
      <c r="AP89" s="153"/>
      <c r="AQ89" s="300"/>
      <c r="AR89" s="301"/>
      <c r="AS89" s="301"/>
      <c r="AT89" s="301"/>
      <c r="AU89" s="301"/>
      <c r="AV89" s="301"/>
      <c r="AW89" s="301"/>
      <c r="AX89" s="301"/>
      <c r="AY89" s="302"/>
      <c r="AZ89" s="272"/>
      <c r="BA89" s="272"/>
      <c r="BB89" s="112"/>
      <c r="BC89" s="112"/>
      <c r="BD89" s="112"/>
      <c r="BE89" s="112"/>
    </row>
    <row r="90" spans="2:57" ht="13.5" customHeight="1" thickBot="1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6"/>
      <c r="R90" s="272" t="s">
        <v>91</v>
      </c>
      <c r="S90" s="272"/>
      <c r="T90" s="168"/>
      <c r="U90" s="150"/>
      <c r="V90" s="150"/>
      <c r="W90" s="150">
        <v>1</v>
      </c>
      <c r="X90" s="112"/>
      <c r="Y90" s="112"/>
      <c r="Z90" s="291" t="s">
        <v>28</v>
      </c>
      <c r="AA90" s="292"/>
      <c r="AB90" s="292"/>
      <c r="AC90" s="292"/>
      <c r="AD90" s="292"/>
      <c r="AE90" s="292"/>
      <c r="AF90" s="292"/>
      <c r="AG90" s="292"/>
      <c r="AH90" s="293"/>
      <c r="AI90" s="112"/>
      <c r="AJ90" s="116">
        <v>3</v>
      </c>
      <c r="AK90" s="116"/>
      <c r="AL90" s="116"/>
      <c r="AM90" s="162"/>
      <c r="AN90" s="287" t="s">
        <v>95</v>
      </c>
      <c r="AO90" s="288"/>
      <c r="AP90" s="116"/>
      <c r="AQ90" s="112"/>
      <c r="AR90" s="112"/>
      <c r="AS90" s="112"/>
      <c r="AT90" s="112"/>
      <c r="AU90" s="112"/>
      <c r="AV90" s="112"/>
      <c r="AW90" s="112"/>
      <c r="AX90" s="112"/>
      <c r="AY90" s="112"/>
      <c r="AZ90" s="116"/>
      <c r="BA90" s="116"/>
      <c r="BB90" s="112"/>
      <c r="BC90" s="112"/>
      <c r="BD90" s="112"/>
      <c r="BE90" s="112"/>
    </row>
    <row r="91" spans="2:57" ht="13.5" customHeight="1" thickTop="1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6"/>
      <c r="R91" s="272"/>
      <c r="S91" s="311"/>
      <c r="T91" s="116"/>
      <c r="U91" s="116"/>
      <c r="V91" s="116"/>
      <c r="W91" s="118"/>
      <c r="X91" s="112"/>
      <c r="Y91" s="112"/>
      <c r="Z91" s="294"/>
      <c r="AA91" s="295"/>
      <c r="AB91" s="295"/>
      <c r="AC91" s="295"/>
      <c r="AD91" s="295"/>
      <c r="AE91" s="295"/>
      <c r="AF91" s="295"/>
      <c r="AG91" s="295"/>
      <c r="AH91" s="296"/>
      <c r="AI91" s="118"/>
      <c r="AJ91" s="121"/>
      <c r="AK91" s="171"/>
      <c r="AL91" s="171"/>
      <c r="AM91" s="122"/>
      <c r="AN91" s="289"/>
      <c r="AO91" s="288"/>
      <c r="AP91" s="116"/>
      <c r="AQ91" s="112"/>
      <c r="AR91" s="112"/>
      <c r="AS91" s="112"/>
      <c r="AT91" s="112"/>
      <c r="AU91" s="112"/>
      <c r="AV91" s="112"/>
      <c r="AW91" s="112"/>
      <c r="AX91" s="112"/>
      <c r="AY91" s="112"/>
      <c r="AZ91" s="116"/>
      <c r="BA91" s="116"/>
      <c r="BB91" s="112"/>
      <c r="BC91" s="112"/>
      <c r="BD91" s="112"/>
      <c r="BE91" s="112"/>
    </row>
    <row r="92" spans="2:57" ht="15" customHeight="1" thickBot="1">
      <c r="B92" s="112"/>
      <c r="C92" s="112"/>
      <c r="D92" s="112"/>
      <c r="E92" s="112"/>
      <c r="F92" s="303" t="s">
        <v>192</v>
      </c>
      <c r="G92" s="304"/>
      <c r="H92" s="297" t="s">
        <v>22</v>
      </c>
      <c r="I92" s="298"/>
      <c r="J92" s="298"/>
      <c r="K92" s="298"/>
      <c r="L92" s="298"/>
      <c r="M92" s="298"/>
      <c r="N92" s="298"/>
      <c r="O92" s="298"/>
      <c r="P92" s="299"/>
      <c r="Q92" s="113"/>
      <c r="R92" s="114"/>
      <c r="S92" s="120"/>
      <c r="T92" s="116"/>
      <c r="U92" s="116"/>
      <c r="V92" s="116"/>
      <c r="W92" s="118"/>
      <c r="X92" s="112"/>
      <c r="Y92" s="112"/>
      <c r="Z92" s="112"/>
      <c r="AA92" s="112"/>
      <c r="AB92" s="112"/>
      <c r="AC92" s="116"/>
      <c r="AD92" s="166"/>
      <c r="AE92" s="116"/>
      <c r="AF92" s="116"/>
      <c r="AG92" s="116"/>
      <c r="AH92" s="116"/>
      <c r="AI92" s="118"/>
      <c r="AJ92" s="116"/>
      <c r="AK92" s="116"/>
      <c r="AL92" s="116"/>
      <c r="AM92" s="118"/>
      <c r="AN92" s="119"/>
      <c r="AO92" s="114"/>
      <c r="AP92" s="115"/>
      <c r="AQ92" s="297" t="s">
        <v>26</v>
      </c>
      <c r="AR92" s="298"/>
      <c r="AS92" s="298"/>
      <c r="AT92" s="298"/>
      <c r="AU92" s="298"/>
      <c r="AV92" s="298"/>
      <c r="AW92" s="298"/>
      <c r="AX92" s="298"/>
      <c r="AY92" s="299"/>
      <c r="AZ92" s="272" t="s">
        <v>194</v>
      </c>
      <c r="BA92" s="272"/>
      <c r="BB92" s="112"/>
      <c r="BC92" s="112"/>
      <c r="BD92" s="112"/>
      <c r="BE92" s="112"/>
    </row>
    <row r="93" spans="2:57" ht="15" customHeight="1" thickTop="1">
      <c r="B93" s="112"/>
      <c r="C93" s="112"/>
      <c r="D93" s="112"/>
      <c r="E93" s="112"/>
      <c r="F93" s="303"/>
      <c r="G93" s="304"/>
      <c r="H93" s="300"/>
      <c r="I93" s="301"/>
      <c r="J93" s="301"/>
      <c r="K93" s="301"/>
      <c r="L93" s="301"/>
      <c r="M93" s="301"/>
      <c r="N93" s="301"/>
      <c r="O93" s="301"/>
      <c r="P93" s="302"/>
      <c r="Q93" s="112"/>
      <c r="R93" s="112"/>
      <c r="S93" s="112">
        <v>0</v>
      </c>
      <c r="T93" s="116"/>
      <c r="U93" s="116"/>
      <c r="V93" s="116"/>
      <c r="W93" s="118"/>
      <c r="X93" s="112"/>
      <c r="Y93" s="112"/>
      <c r="Z93" s="112"/>
      <c r="AA93" s="112"/>
      <c r="AB93" s="112"/>
      <c r="AC93" s="116"/>
      <c r="AD93" s="166"/>
      <c r="AE93" s="116"/>
      <c r="AF93" s="116"/>
      <c r="AG93" s="116"/>
      <c r="AH93" s="116"/>
      <c r="AI93" s="118"/>
      <c r="AJ93" s="116"/>
      <c r="AK93" s="116"/>
      <c r="AL93" s="116"/>
      <c r="AM93" s="116"/>
      <c r="AN93" s="112">
        <v>5</v>
      </c>
      <c r="AO93" s="112"/>
      <c r="AP93" s="112"/>
      <c r="AQ93" s="300"/>
      <c r="AR93" s="301"/>
      <c r="AS93" s="301"/>
      <c r="AT93" s="301"/>
      <c r="AU93" s="301"/>
      <c r="AV93" s="301"/>
      <c r="AW93" s="301"/>
      <c r="AX93" s="301"/>
      <c r="AY93" s="302"/>
      <c r="AZ93" s="272"/>
      <c r="BA93" s="272"/>
      <c r="BB93" s="112"/>
      <c r="BC93" s="112"/>
      <c r="BD93" s="112"/>
      <c r="BE93" s="112"/>
    </row>
    <row r="94" spans="2:57" ht="13.5" customHeight="1" thickBot="1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6"/>
      <c r="U94" s="126"/>
      <c r="V94" s="272" t="s">
        <v>93</v>
      </c>
      <c r="W94" s="311"/>
      <c r="X94" s="119"/>
      <c r="Y94" s="114"/>
      <c r="Z94" s="114">
        <v>0</v>
      </c>
      <c r="AA94" s="114"/>
      <c r="AB94" s="114"/>
      <c r="AC94" s="114"/>
      <c r="AD94" s="168"/>
      <c r="AE94" s="150"/>
      <c r="AF94" s="150"/>
      <c r="AG94" s="150">
        <v>6</v>
      </c>
      <c r="AH94" s="150"/>
      <c r="AI94" s="157"/>
      <c r="AJ94" s="289" t="s">
        <v>97</v>
      </c>
      <c r="AK94" s="287"/>
      <c r="AL94" s="123"/>
      <c r="AM94" s="116"/>
      <c r="AN94" s="112"/>
      <c r="AO94" s="112"/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6"/>
      <c r="BA94" s="116"/>
      <c r="BB94" s="112"/>
      <c r="BC94" s="112"/>
      <c r="BD94" s="112"/>
      <c r="BE94" s="112"/>
    </row>
    <row r="95" spans="2:57" ht="13.5" customHeight="1" thickTop="1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6"/>
      <c r="U95" s="126"/>
      <c r="V95" s="272"/>
      <c r="W95" s="272"/>
      <c r="X95" s="165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62"/>
      <c r="AJ95" s="287"/>
      <c r="AK95" s="287"/>
      <c r="AL95" s="123"/>
      <c r="AM95" s="116"/>
      <c r="AN95" s="112"/>
      <c r="AO95" s="112"/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6"/>
      <c r="BA95" s="116"/>
      <c r="BB95" s="112"/>
      <c r="BC95" s="112"/>
      <c r="BD95" s="112"/>
      <c r="BE95" s="112"/>
    </row>
    <row r="96" spans="2:57" ht="15" customHeight="1" thickBot="1">
      <c r="B96" s="112"/>
      <c r="C96" s="112"/>
      <c r="D96" s="112"/>
      <c r="E96" s="112"/>
      <c r="F96" s="303" t="s">
        <v>209</v>
      </c>
      <c r="G96" s="304"/>
      <c r="H96" s="297" t="s">
        <v>23</v>
      </c>
      <c r="I96" s="298"/>
      <c r="J96" s="298"/>
      <c r="K96" s="298"/>
      <c r="L96" s="298"/>
      <c r="M96" s="298"/>
      <c r="N96" s="298"/>
      <c r="O96" s="298"/>
      <c r="P96" s="299"/>
      <c r="Q96" s="113"/>
      <c r="R96" s="114"/>
      <c r="S96" s="114">
        <v>0</v>
      </c>
      <c r="T96" s="116"/>
      <c r="U96" s="116"/>
      <c r="V96" s="116"/>
      <c r="W96" s="116"/>
      <c r="X96" s="166"/>
      <c r="Y96" s="112"/>
      <c r="Z96" s="112"/>
      <c r="AA96" s="112"/>
      <c r="AB96" s="112"/>
      <c r="AC96" s="290" t="s">
        <v>94</v>
      </c>
      <c r="AD96" s="290"/>
      <c r="AE96" s="112"/>
      <c r="AF96" s="112"/>
      <c r="AG96" s="112"/>
      <c r="AH96" s="112"/>
      <c r="AI96" s="162"/>
      <c r="AJ96" s="116"/>
      <c r="AK96" s="116"/>
      <c r="AL96" s="116"/>
      <c r="AM96" s="116"/>
      <c r="AN96" s="114">
        <v>0</v>
      </c>
      <c r="AO96" s="114"/>
      <c r="AP96" s="115"/>
      <c r="AQ96" s="305" t="s">
        <v>27</v>
      </c>
      <c r="AR96" s="306"/>
      <c r="AS96" s="306"/>
      <c r="AT96" s="306"/>
      <c r="AU96" s="306"/>
      <c r="AV96" s="306"/>
      <c r="AW96" s="306"/>
      <c r="AX96" s="306"/>
      <c r="AY96" s="307"/>
      <c r="AZ96" s="272" t="s">
        <v>166</v>
      </c>
      <c r="BA96" s="272"/>
      <c r="BB96" s="112"/>
      <c r="BC96" s="112"/>
      <c r="BD96" s="112"/>
      <c r="BE96" s="112"/>
    </row>
    <row r="97" spans="2:57" ht="15" customHeight="1" thickTop="1">
      <c r="B97" s="112"/>
      <c r="C97" s="112"/>
      <c r="D97" s="112"/>
      <c r="E97" s="112"/>
      <c r="F97" s="303"/>
      <c r="G97" s="304"/>
      <c r="H97" s="300"/>
      <c r="I97" s="301"/>
      <c r="J97" s="301"/>
      <c r="K97" s="301"/>
      <c r="L97" s="301"/>
      <c r="M97" s="301"/>
      <c r="N97" s="301"/>
      <c r="O97" s="301"/>
      <c r="P97" s="302"/>
      <c r="Q97" s="116"/>
      <c r="R97" s="116"/>
      <c r="S97" s="118"/>
      <c r="T97" s="116"/>
      <c r="U97" s="116"/>
      <c r="V97" s="116"/>
      <c r="W97" s="116"/>
      <c r="X97" s="166"/>
      <c r="Y97" s="112"/>
      <c r="Z97" s="112"/>
      <c r="AA97" s="112"/>
      <c r="AB97" s="112"/>
      <c r="AC97" s="290"/>
      <c r="AD97" s="290"/>
      <c r="AE97" s="112"/>
      <c r="AF97" s="112"/>
      <c r="AG97" s="112"/>
      <c r="AH97" s="112"/>
      <c r="AI97" s="162"/>
      <c r="AJ97" s="116"/>
      <c r="AK97" s="116"/>
      <c r="AL97" s="116"/>
      <c r="AM97" s="118"/>
      <c r="AN97" s="116"/>
      <c r="AO97" s="116"/>
      <c r="AP97" s="116"/>
      <c r="AQ97" s="308"/>
      <c r="AR97" s="309"/>
      <c r="AS97" s="309"/>
      <c r="AT97" s="309"/>
      <c r="AU97" s="309"/>
      <c r="AV97" s="309"/>
      <c r="AW97" s="309"/>
      <c r="AX97" s="309"/>
      <c r="AY97" s="310"/>
      <c r="AZ97" s="272"/>
      <c r="BA97" s="272"/>
      <c r="BB97" s="112"/>
      <c r="BC97" s="112"/>
      <c r="BD97" s="112"/>
      <c r="BE97" s="112"/>
    </row>
    <row r="98" spans="2:57" ht="13.5" customHeight="1" thickBot="1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6"/>
      <c r="R98" s="272" t="s">
        <v>92</v>
      </c>
      <c r="S98" s="311"/>
      <c r="T98" s="117"/>
      <c r="U98" s="116"/>
      <c r="V98" s="116"/>
      <c r="W98" s="116"/>
      <c r="X98" s="166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62"/>
      <c r="AJ98" s="116"/>
      <c r="AK98" s="116"/>
      <c r="AL98" s="116"/>
      <c r="AM98" s="118"/>
      <c r="AN98" s="289" t="s">
        <v>96</v>
      </c>
      <c r="AO98" s="288"/>
      <c r="AP98" s="116"/>
      <c r="AQ98" s="112"/>
      <c r="AR98" s="112"/>
      <c r="AS98" s="112"/>
      <c r="AT98" s="112"/>
      <c r="AU98" s="112"/>
      <c r="AV98" s="112"/>
      <c r="AW98" s="112"/>
      <c r="AX98" s="112"/>
      <c r="AY98" s="112"/>
      <c r="AZ98" s="116"/>
      <c r="BA98" s="116"/>
      <c r="BB98" s="112"/>
      <c r="BC98" s="112"/>
      <c r="BD98" s="112"/>
      <c r="BE98" s="112"/>
    </row>
    <row r="99" spans="2:57" ht="13.5" customHeight="1" thickTop="1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6"/>
      <c r="R99" s="272"/>
      <c r="S99" s="272"/>
      <c r="T99" s="170"/>
      <c r="U99" s="160"/>
      <c r="V99" s="160"/>
      <c r="W99" s="160">
        <v>5</v>
      </c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60">
        <v>6</v>
      </c>
      <c r="AK99" s="160"/>
      <c r="AL99" s="160"/>
      <c r="AM99" s="161"/>
      <c r="AN99" s="287"/>
      <c r="AO99" s="288"/>
      <c r="AP99" s="116"/>
      <c r="AQ99" s="112"/>
      <c r="AR99" s="112"/>
      <c r="AS99" s="112"/>
      <c r="AT99" s="112"/>
      <c r="AU99" s="112"/>
      <c r="AV99" s="112"/>
      <c r="AW99" s="112"/>
      <c r="AX99" s="112"/>
      <c r="AY99" s="112"/>
      <c r="AZ99" s="116"/>
      <c r="BA99" s="116"/>
      <c r="BB99" s="112"/>
      <c r="BC99" s="112"/>
      <c r="BD99" s="112"/>
      <c r="BE99" s="112"/>
    </row>
    <row r="100" spans="2:57" ht="15" customHeight="1" thickBot="1">
      <c r="B100" s="112"/>
      <c r="C100" s="112"/>
      <c r="D100" s="112"/>
      <c r="E100" s="112"/>
      <c r="F100" s="303" t="s">
        <v>193</v>
      </c>
      <c r="G100" s="304"/>
      <c r="H100" s="297" t="s">
        <v>24</v>
      </c>
      <c r="I100" s="298"/>
      <c r="J100" s="298"/>
      <c r="K100" s="298"/>
      <c r="L100" s="298"/>
      <c r="M100" s="298"/>
      <c r="N100" s="298"/>
      <c r="O100" s="298"/>
      <c r="P100" s="299"/>
      <c r="Q100" s="154"/>
      <c r="R100" s="116"/>
      <c r="S100" s="116"/>
      <c r="T100" s="166"/>
      <c r="U100" s="116"/>
      <c r="V100" s="116"/>
      <c r="W100" s="116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12"/>
      <c r="AK100" s="112"/>
      <c r="AL100" s="112"/>
      <c r="AM100" s="162"/>
      <c r="AN100" s="150"/>
      <c r="AO100" s="150"/>
      <c r="AP100" s="159"/>
      <c r="AQ100" s="305" t="s">
        <v>28</v>
      </c>
      <c r="AR100" s="306"/>
      <c r="AS100" s="306"/>
      <c r="AT100" s="306"/>
      <c r="AU100" s="306"/>
      <c r="AV100" s="306"/>
      <c r="AW100" s="306"/>
      <c r="AX100" s="306"/>
      <c r="AY100" s="307"/>
      <c r="AZ100" s="272" t="s">
        <v>195</v>
      </c>
      <c r="BA100" s="272"/>
      <c r="BB100" s="112"/>
      <c r="BC100" s="112"/>
      <c r="BD100" s="112"/>
      <c r="BE100" s="112"/>
    </row>
    <row r="101" spans="2:57" ht="15" customHeight="1" thickTop="1">
      <c r="B101" s="112"/>
      <c r="C101" s="112"/>
      <c r="D101" s="112"/>
      <c r="E101" s="112"/>
      <c r="F101" s="303"/>
      <c r="G101" s="304"/>
      <c r="H101" s="300"/>
      <c r="I101" s="301"/>
      <c r="J101" s="301"/>
      <c r="K101" s="301"/>
      <c r="L101" s="301"/>
      <c r="M101" s="301"/>
      <c r="N101" s="301"/>
      <c r="O101" s="301"/>
      <c r="P101" s="302"/>
      <c r="Q101" s="155"/>
      <c r="R101" s="160"/>
      <c r="S101" s="160">
        <v>8</v>
      </c>
      <c r="T101" s="112"/>
      <c r="U101" s="112"/>
      <c r="V101" s="112"/>
      <c r="W101" s="112"/>
      <c r="X101" s="112"/>
      <c r="Y101" s="112"/>
      <c r="Z101" s="273" t="s">
        <v>21</v>
      </c>
      <c r="AA101" s="274"/>
      <c r="AB101" s="274"/>
      <c r="AC101" s="274"/>
      <c r="AD101" s="274"/>
      <c r="AE101" s="274"/>
      <c r="AF101" s="274"/>
      <c r="AG101" s="274"/>
      <c r="AH101" s="275"/>
      <c r="AI101" s="112"/>
      <c r="AJ101" s="112"/>
      <c r="AK101" s="112"/>
      <c r="AL101" s="112"/>
      <c r="AM101" s="112"/>
      <c r="AN101" s="112">
        <v>7</v>
      </c>
      <c r="AO101" s="112"/>
      <c r="AP101" s="112"/>
      <c r="AQ101" s="308"/>
      <c r="AR101" s="309"/>
      <c r="AS101" s="309"/>
      <c r="AT101" s="309"/>
      <c r="AU101" s="309"/>
      <c r="AV101" s="309"/>
      <c r="AW101" s="309"/>
      <c r="AX101" s="309"/>
      <c r="AY101" s="310"/>
      <c r="AZ101" s="272"/>
      <c r="BA101" s="272"/>
      <c r="BB101" s="112"/>
      <c r="BC101" s="112"/>
      <c r="BD101" s="112"/>
      <c r="BE101" s="112"/>
    </row>
    <row r="102" spans="2:57" ht="13.5" customHeight="1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 t="s">
        <v>163</v>
      </c>
      <c r="X102" s="112"/>
      <c r="Y102" s="112"/>
      <c r="Z102" s="276"/>
      <c r="AA102" s="277"/>
      <c r="AB102" s="277"/>
      <c r="AC102" s="277"/>
      <c r="AD102" s="277"/>
      <c r="AE102" s="277"/>
      <c r="AF102" s="277"/>
      <c r="AG102" s="277"/>
      <c r="AH102" s="278"/>
      <c r="AI102" s="112"/>
      <c r="AJ102" s="112"/>
      <c r="AK102" s="112"/>
      <c r="AL102" s="112"/>
      <c r="AM102" s="112"/>
      <c r="AN102" s="112"/>
      <c r="AO102" s="112"/>
      <c r="AP102" s="112"/>
      <c r="AQ102" s="112"/>
      <c r="AR102" s="112"/>
      <c r="AS102" s="112"/>
      <c r="AT102" s="112"/>
      <c r="AU102" s="112"/>
      <c r="AV102" s="112"/>
      <c r="AW102" s="112"/>
      <c r="AX102" s="112"/>
      <c r="AY102" s="112"/>
      <c r="AZ102" s="116"/>
      <c r="BA102" s="116"/>
      <c r="BB102" s="112"/>
      <c r="BC102" s="112"/>
      <c r="BD102" s="112"/>
      <c r="BE102" s="112"/>
    </row>
    <row r="103" spans="2:57" ht="13.5" customHeight="1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6"/>
      <c r="AB103" s="116"/>
      <c r="AC103" s="162"/>
      <c r="AD103" s="116"/>
      <c r="AE103" s="112"/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2"/>
      <c r="AP103" s="112"/>
      <c r="AQ103" s="112"/>
      <c r="AR103" s="112"/>
      <c r="AS103" s="112"/>
      <c r="AT103" s="112"/>
      <c r="AU103" s="112"/>
      <c r="AV103" s="112"/>
      <c r="AW103" s="112"/>
      <c r="AX103" s="112"/>
      <c r="AY103" s="112"/>
      <c r="AZ103" s="112"/>
      <c r="BA103" s="112"/>
      <c r="BB103" s="112"/>
      <c r="BC103" s="112"/>
      <c r="BD103" s="112"/>
      <c r="BE103" s="112"/>
    </row>
    <row r="104" spans="2:57" ht="13.5" customHeight="1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6"/>
      <c r="AB104" s="116"/>
      <c r="AC104" s="162"/>
      <c r="AD104" s="116"/>
      <c r="AE104" s="116"/>
      <c r="AF104" s="116"/>
      <c r="AG104" s="112"/>
      <c r="AH104" s="112"/>
      <c r="AI104" s="112"/>
      <c r="AJ104" s="112"/>
      <c r="AK104" s="112"/>
      <c r="AL104" s="112"/>
      <c r="AM104" s="112"/>
      <c r="AN104" s="112"/>
      <c r="AO104" s="112"/>
      <c r="AP104" s="112"/>
      <c r="AQ104" s="112"/>
      <c r="AR104" s="112"/>
      <c r="AS104" s="112"/>
      <c r="AT104" s="112"/>
      <c r="AU104" s="112"/>
      <c r="AV104" s="112"/>
      <c r="AW104" s="112"/>
      <c r="AX104" s="112"/>
      <c r="AY104" s="112"/>
      <c r="AZ104" s="112"/>
      <c r="BA104" s="112"/>
      <c r="BB104" s="112"/>
      <c r="BC104" s="112"/>
      <c r="BD104" s="112"/>
      <c r="BE104" s="112"/>
    </row>
    <row r="105" spans="2:57" ht="15" customHeight="1" thickBot="1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297" t="s">
        <v>287</v>
      </c>
      <c r="S105" s="298"/>
      <c r="T105" s="298"/>
      <c r="U105" s="298"/>
      <c r="V105" s="298"/>
      <c r="W105" s="298"/>
      <c r="X105" s="298"/>
      <c r="Y105" s="298"/>
      <c r="Z105" s="299"/>
      <c r="AA105" s="149"/>
      <c r="AB105" s="150">
        <v>7</v>
      </c>
      <c r="AC105" s="169"/>
      <c r="AD105" s="114"/>
      <c r="AE105" s="114">
        <v>0</v>
      </c>
      <c r="AF105" s="115"/>
      <c r="AG105" s="297" t="s">
        <v>308</v>
      </c>
      <c r="AH105" s="298"/>
      <c r="AI105" s="298"/>
      <c r="AJ105" s="298"/>
      <c r="AK105" s="298"/>
      <c r="AL105" s="298"/>
      <c r="AM105" s="298"/>
      <c r="AN105" s="298"/>
      <c r="AO105" s="299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2"/>
      <c r="BC105" s="112"/>
      <c r="BD105" s="112"/>
      <c r="BE105" s="112"/>
    </row>
    <row r="106" spans="2:57" ht="15" customHeight="1" thickTop="1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300"/>
      <c r="S106" s="301"/>
      <c r="T106" s="301"/>
      <c r="U106" s="301"/>
      <c r="V106" s="301"/>
      <c r="W106" s="301"/>
      <c r="X106" s="301"/>
      <c r="Y106" s="301"/>
      <c r="Z106" s="302"/>
      <c r="AA106" s="112"/>
      <c r="AB106" s="112"/>
      <c r="AC106" s="290" t="s">
        <v>98</v>
      </c>
      <c r="AD106" s="290"/>
      <c r="AE106" s="112"/>
      <c r="AF106" s="112"/>
      <c r="AG106" s="300"/>
      <c r="AH106" s="301"/>
      <c r="AI106" s="301"/>
      <c r="AJ106" s="301"/>
      <c r="AK106" s="301"/>
      <c r="AL106" s="301"/>
      <c r="AM106" s="301"/>
      <c r="AN106" s="301"/>
      <c r="AO106" s="302"/>
      <c r="AP106" s="112"/>
      <c r="AQ106" s="112"/>
      <c r="AR106" s="112"/>
      <c r="AS106" s="112"/>
      <c r="AT106" s="112"/>
      <c r="AU106" s="112"/>
      <c r="AV106" s="112"/>
      <c r="AW106" s="112"/>
      <c r="AX106" s="112"/>
      <c r="AY106" s="112"/>
      <c r="AZ106" s="112"/>
      <c r="BA106" s="112"/>
      <c r="BB106" s="112"/>
      <c r="BC106" s="112"/>
      <c r="BD106" s="112"/>
      <c r="BE106" s="112"/>
    </row>
    <row r="107" spans="2:57" ht="13.5" customHeight="1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290"/>
      <c r="AD107" s="290"/>
      <c r="AE107" s="112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</row>
    <row r="108" spans="2:57" ht="13.5" customHeight="1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112"/>
      <c r="AO108" s="112"/>
      <c r="AP108" s="112"/>
      <c r="AQ108" s="112"/>
      <c r="AR108" s="112"/>
      <c r="AS108" s="112"/>
      <c r="AT108" s="112"/>
      <c r="AU108" s="112"/>
      <c r="AV108" s="112"/>
      <c r="AW108" s="112"/>
      <c r="AX108" s="112"/>
      <c r="AY108" s="112"/>
      <c r="AZ108" s="112"/>
      <c r="BA108" s="112"/>
      <c r="BB108" s="112"/>
      <c r="BC108" s="112"/>
      <c r="BD108" s="112"/>
      <c r="BE108" s="112"/>
    </row>
    <row r="109" spans="2:57" ht="13.5" customHeight="1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</row>
    <row r="110" spans="2:57" ht="13.5" customHeight="1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</row>
    <row r="111" spans="2:57" ht="13.5" customHeight="1"/>
    <row r="112" spans="2:57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</sheetData>
  <mergeCells count="142">
    <mergeCell ref="D1:BC2"/>
    <mergeCell ref="O69:P70"/>
    <mergeCell ref="C85:BC86"/>
    <mergeCell ref="V94:W95"/>
    <mergeCell ref="AJ94:AK95"/>
    <mergeCell ref="AC78:AD79"/>
    <mergeCell ref="D4:L5"/>
    <mergeCell ref="D8:L9"/>
    <mergeCell ref="D12:L13"/>
    <mergeCell ref="D16:L17"/>
    <mergeCell ref="M10:N11"/>
    <mergeCell ref="B12:C13"/>
    <mergeCell ref="B48:C49"/>
    <mergeCell ref="AO12:AP13"/>
    <mergeCell ref="D20:L21"/>
    <mergeCell ref="D24:L25"/>
    <mergeCell ref="S21:T22"/>
    <mergeCell ref="B56:C57"/>
    <mergeCell ref="AU56:BC57"/>
    <mergeCell ref="AQ18:AR19"/>
    <mergeCell ref="AM21:AN22"/>
    <mergeCell ref="AQ26:AR27"/>
    <mergeCell ref="D28:L29"/>
    <mergeCell ref="D32:L33"/>
    <mergeCell ref="B16:C17"/>
    <mergeCell ref="B52:C53"/>
    <mergeCell ref="AU12:BC13"/>
    <mergeCell ref="AU40:BC41"/>
    <mergeCell ref="AU36:BC37"/>
    <mergeCell ref="AU32:BC33"/>
    <mergeCell ref="AU28:BC29"/>
    <mergeCell ref="AU52:BC53"/>
    <mergeCell ref="D48:L49"/>
    <mergeCell ref="AU16:BC17"/>
    <mergeCell ref="O26:P27"/>
    <mergeCell ref="Q30:R31"/>
    <mergeCell ref="O34:P35"/>
    <mergeCell ref="AU4:BC5"/>
    <mergeCell ref="B4:C5"/>
    <mergeCell ref="BD52:BE53"/>
    <mergeCell ref="BD44:BE45"/>
    <mergeCell ref="BD8:BE9"/>
    <mergeCell ref="B8:C9"/>
    <mergeCell ref="BD4:BE5"/>
    <mergeCell ref="AU48:BC49"/>
    <mergeCell ref="AU44:BC45"/>
    <mergeCell ref="BD40:BE41"/>
    <mergeCell ref="BD12:BE13"/>
    <mergeCell ref="BD36:BE37"/>
    <mergeCell ref="AS10:AT11"/>
    <mergeCell ref="AQ7:AR8"/>
    <mergeCell ref="BD24:BE25"/>
    <mergeCell ref="AQ34:AR35"/>
    <mergeCell ref="AU8:BC9"/>
    <mergeCell ref="AU24:BC25"/>
    <mergeCell ref="AU20:BC21"/>
    <mergeCell ref="D52:L53"/>
    <mergeCell ref="AO30:AP31"/>
    <mergeCell ref="Q12:R13"/>
    <mergeCell ref="O7:P8"/>
    <mergeCell ref="O18:P19"/>
    <mergeCell ref="BD72:BE73"/>
    <mergeCell ref="BD16:BE17"/>
    <mergeCell ref="B32:C33"/>
    <mergeCell ref="B20:C21"/>
    <mergeCell ref="B28:C29"/>
    <mergeCell ref="B64:C65"/>
    <mergeCell ref="BD28:BE29"/>
    <mergeCell ref="B24:C25"/>
    <mergeCell ref="B44:C45"/>
    <mergeCell ref="BD48:BE49"/>
    <mergeCell ref="B72:C73"/>
    <mergeCell ref="BD60:BE61"/>
    <mergeCell ref="BD32:BE33"/>
    <mergeCell ref="BD20:BE21"/>
    <mergeCell ref="B68:C69"/>
    <mergeCell ref="AU72:BC73"/>
    <mergeCell ref="AU68:BC69"/>
    <mergeCell ref="AU64:BC65"/>
    <mergeCell ref="AU60:BC61"/>
    <mergeCell ref="D60:L61"/>
    <mergeCell ref="D36:L37"/>
    <mergeCell ref="D64:L65"/>
    <mergeCell ref="D68:L69"/>
    <mergeCell ref="D72:L73"/>
    <mergeCell ref="D56:L57"/>
    <mergeCell ref="AQ69:AR70"/>
    <mergeCell ref="AS66:AT67"/>
    <mergeCell ref="BD68:BE69"/>
    <mergeCell ref="B36:C37"/>
    <mergeCell ref="B60:C61"/>
    <mergeCell ref="BD64:BE65"/>
    <mergeCell ref="B40:C41"/>
    <mergeCell ref="BD56:BE57"/>
    <mergeCell ref="AQ42:AR43"/>
    <mergeCell ref="AO46:AP47"/>
    <mergeCell ref="O50:P51"/>
    <mergeCell ref="O58:P59"/>
    <mergeCell ref="Q64:R65"/>
    <mergeCell ref="AQ58:AR59"/>
    <mergeCell ref="AO64:AP65"/>
    <mergeCell ref="AQ50:AR51"/>
    <mergeCell ref="M66:N67"/>
    <mergeCell ref="S55:T56"/>
    <mergeCell ref="O42:P43"/>
    <mergeCell ref="Q46:R47"/>
    <mergeCell ref="D40:L41"/>
    <mergeCell ref="D44:L45"/>
    <mergeCell ref="AJ37:AL38"/>
    <mergeCell ref="R105:Z106"/>
    <mergeCell ref="AG105:AO106"/>
    <mergeCell ref="AM55:AN56"/>
    <mergeCell ref="U37:W38"/>
    <mergeCell ref="AC39:AD40"/>
    <mergeCell ref="R77:Z78"/>
    <mergeCell ref="AG77:AO78"/>
    <mergeCell ref="AC106:AD107"/>
    <mergeCell ref="R90:S91"/>
    <mergeCell ref="R98:S99"/>
    <mergeCell ref="H88:P89"/>
    <mergeCell ref="H92:P93"/>
    <mergeCell ref="H96:P97"/>
    <mergeCell ref="H100:P101"/>
    <mergeCell ref="F88:G89"/>
    <mergeCell ref="F92:G93"/>
    <mergeCell ref="F96:G97"/>
    <mergeCell ref="F100:G101"/>
    <mergeCell ref="AQ88:AY89"/>
    <mergeCell ref="AQ92:AY93"/>
    <mergeCell ref="AQ96:AY97"/>
    <mergeCell ref="AQ100:AY101"/>
    <mergeCell ref="AZ88:BA89"/>
    <mergeCell ref="AZ92:BA93"/>
    <mergeCell ref="AZ96:BA97"/>
    <mergeCell ref="AZ100:BA101"/>
    <mergeCell ref="Z73:AH74"/>
    <mergeCell ref="Z33:AH34"/>
    <mergeCell ref="Z101:AH102"/>
    <mergeCell ref="AN90:AO91"/>
    <mergeCell ref="AN98:AO99"/>
    <mergeCell ref="AC96:AD97"/>
    <mergeCell ref="Z90:AH91"/>
  </mergeCells>
  <phoneticPr fontId="3"/>
  <pageMargins left="0.51181102362204722" right="0.51181102362204722" top="0.74803149606299213" bottom="0.74803149606299213" header="0.31496062992125984" footer="0.31496062992125984"/>
  <pageSetup paperSize="9" scale="53" orientation="portrait" horizontalDpi="4294967293" verticalDpi="4294967293"/>
  <colBreaks count="2" manualBreakCount="2">
    <brk id="77" max="1048575" man="1"/>
    <brk id="151" max="1048575" man="1"/>
  </col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予選ﾘｰｸﾞ表</vt:lpstr>
      <vt:lpstr>ﾀｲﾑｽｹｼﾞｭｰﾙ</vt:lpstr>
      <vt:lpstr>決勝トーナメント</vt:lpstr>
      <vt:lpstr>ﾀｲﾑｽｹｼﾞｭｰﾙ!Print_Area</vt:lpstr>
      <vt:lpstr>予選ﾘｰｸﾞ表!Print_Titles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kokubun</dc:creator>
  <cp:lastModifiedBy>PCDATA119</cp:lastModifiedBy>
  <cp:lastPrinted>2014-09-21T06:17:59Z</cp:lastPrinted>
  <dcterms:created xsi:type="dcterms:W3CDTF">2014-07-30T12:31:52Z</dcterms:created>
  <dcterms:modified xsi:type="dcterms:W3CDTF">2014-12-05T15:54:44Z</dcterms:modified>
</cp:coreProperties>
</file>