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40" windowWidth="19320" windowHeight="9120" activeTab="0"/>
  </bookViews>
  <sheets>
    <sheet name="preliminary" sheetId="1" r:id="rId1"/>
    <sheet name="preliminary_result" sheetId="2" r:id="rId2"/>
    <sheet name="final_result" sheetId="3" r:id="rId3"/>
  </sheets>
  <definedNames/>
  <calcPr fullCalcOnLoad="1"/>
</workbook>
</file>

<file path=xl/sharedStrings.xml><?xml version="1.0" encoding="utf-8"?>
<sst xmlns="http://schemas.openxmlformats.org/spreadsheetml/2006/main" count="533" uniqueCount="182">
  <si>
    <t>試合</t>
  </si>
  <si>
    <t>－</t>
  </si>
  <si>
    <t>勝－分－敗</t>
  </si>
  <si>
    <t>勝点</t>
  </si>
  <si>
    <t>人数</t>
  </si>
  <si>
    <t>順位</t>
  </si>
  <si>
    <t>時間</t>
  </si>
  <si>
    <t>対</t>
  </si>
  <si>
    <t>昼休み</t>
  </si>
  <si>
    <t xml:space="preserve"> 内</t>
  </si>
  <si>
    <t xml:space="preserve"> 相</t>
  </si>
  <si>
    <t>１</t>
  </si>
  <si>
    <t>２</t>
  </si>
  <si>
    <t>３</t>
  </si>
  <si>
    <t>４</t>
  </si>
  <si>
    <t>５</t>
  </si>
  <si>
    <t>会</t>
  </si>
  <si>
    <t>東（Ｂ）コート</t>
  </si>
  <si>
    <t>西（Ａ）コート</t>
  </si>
  <si>
    <t>オフィシャル席を
背にして左サイド</t>
  </si>
  <si>
    <t>オフィシャル席を
背にして右サイド</t>
  </si>
  <si>
    <t>３</t>
  </si>
  <si>
    <t>４</t>
  </si>
  <si>
    <t>５</t>
  </si>
  <si>
    <t>白二ビクトリー</t>
  </si>
  <si>
    <t>緑ヶ丘ドッジボールスポーツ少年団</t>
  </si>
  <si>
    <t>ＷＡＮＯドリームズ</t>
  </si>
  <si>
    <t>第１５回　会津ドッジボール協会　会長杯</t>
  </si>
  <si>
    <t>７</t>
  </si>
  <si>
    <t>８</t>
  </si>
  <si>
    <t>９</t>
  </si>
  <si>
    <t>１０</t>
  </si>
  <si>
    <t>６</t>
  </si>
  <si>
    <t>１１</t>
  </si>
  <si>
    <t>１２</t>
  </si>
  <si>
    <t>１３</t>
  </si>
  <si>
    <t>１４</t>
  </si>
  <si>
    <t>１５</t>
  </si>
  <si>
    <t>１６</t>
  </si>
  <si>
    <t>２０</t>
  </si>
  <si>
    <t>予選　　Ａリーグ</t>
  </si>
  <si>
    <t>予選　　Bリーグ</t>
  </si>
  <si>
    <t>予選　　Cリーグ</t>
  </si>
  <si>
    <t>予選　　Ｄリーグ</t>
  </si>
  <si>
    <t>本宮ドッジボールスポーツ少年団</t>
  </si>
  <si>
    <t>岩沼西ファイターズ</t>
  </si>
  <si>
    <t>ＷＡＮＯドリームズ</t>
  </si>
  <si>
    <t>新鶴ファイターズ</t>
  </si>
  <si>
    <t>白二ビクトリー</t>
  </si>
  <si>
    <t>原小ファイターズ</t>
  </si>
  <si>
    <t>Ａｏｉトップガン</t>
  </si>
  <si>
    <t>加茂レッドファイヤー</t>
  </si>
  <si>
    <t>永盛ミュートス・キッズ</t>
  </si>
  <si>
    <t>キッズソルジャー</t>
  </si>
  <si>
    <t>本宮ドッジボールスポーツ少年団</t>
  </si>
  <si>
    <t>岩沼西ファイターズ</t>
  </si>
  <si>
    <t>岩沼西ファイターズ</t>
  </si>
  <si>
    <t>城西レッドウイングス</t>
  </si>
  <si>
    <t>城西レッドウイングス</t>
  </si>
  <si>
    <t>城西レッドウイングス</t>
  </si>
  <si>
    <t>永盛ミュートス・キッズ</t>
  </si>
  <si>
    <t>永盛ミュートス・キッズ</t>
  </si>
  <si>
    <t>長沢ブルーモンスターズ</t>
  </si>
  <si>
    <t>長沢ブルーモンスターズ</t>
  </si>
  <si>
    <t>長沢ブルーモンスターズ</t>
  </si>
  <si>
    <t>白二ビクトリー</t>
  </si>
  <si>
    <t>キッズソルジャー</t>
  </si>
  <si>
    <t>キッズソルジャー</t>
  </si>
  <si>
    <t>鳥川
　　ライジングファルコン</t>
  </si>
  <si>
    <t>鳥川ライジングファルコン</t>
  </si>
  <si>
    <t>鳥川ライジングファルコン</t>
  </si>
  <si>
    <t>Ｍ．Ｕ．Ｄ．Ｃ</t>
  </si>
  <si>
    <t>Ｍ．Ｕ．Ｄ．Ｃ</t>
  </si>
  <si>
    <t>Ｍ．Ｕ．Ｄ．Ｃ</t>
  </si>
  <si>
    <t>いいのフェニックス</t>
  </si>
  <si>
    <t>いいのフェニックス</t>
  </si>
  <si>
    <t>いいのフェニックス</t>
  </si>
  <si>
    <t>緑ヶ丘ドッジボールスポーツ少年団</t>
  </si>
  <si>
    <t>ＷＡＮＯドリームズ</t>
  </si>
  <si>
    <t>レアルオーディエンス</t>
  </si>
  <si>
    <t>レアルオーディエンス</t>
  </si>
  <si>
    <t>レアルオーディエンス</t>
  </si>
  <si>
    <t>レアルオーディエンス</t>
  </si>
  <si>
    <t>新鶴ファイターズ</t>
  </si>
  <si>
    <t>新鶴ファイターズ</t>
  </si>
  <si>
    <t>新鶴ファイターズ</t>
  </si>
  <si>
    <t>Ｐｃｈａｎｓ</t>
  </si>
  <si>
    <t>Ｐｃｈａｎｓ</t>
  </si>
  <si>
    <t>Ｐｃｈａｎｓ</t>
  </si>
  <si>
    <t>原小ファイターズ</t>
  </si>
  <si>
    <t>原小ファイターズ</t>
  </si>
  <si>
    <t>Ａｏｉトップガン</t>
  </si>
  <si>
    <t>Ａｏｉトップガン</t>
  </si>
  <si>
    <t>須賀川
　　ブルーインパルス</t>
  </si>
  <si>
    <t>須賀川ブルーインパルス</t>
  </si>
  <si>
    <t>須賀川ブルーインパルス</t>
  </si>
  <si>
    <t>加茂レッドファイヤー</t>
  </si>
  <si>
    <t>加茂レッドファイヤー</t>
  </si>
  <si>
    <t>門田パープルソウル</t>
  </si>
  <si>
    <t>門田パープルソウル</t>
  </si>
  <si>
    <t>門田パープルソウル</t>
  </si>
  <si>
    <t>１７</t>
  </si>
  <si>
    <t>１８</t>
  </si>
  <si>
    <t>１９</t>
  </si>
  <si>
    <t>レアルキッズ</t>
  </si>
  <si>
    <t>新鶴ファイターズＪｒ</t>
  </si>
  <si>
    <t>レアルキッズ</t>
  </si>
  <si>
    <t>新鶴ファイターズＪｒ</t>
  </si>
  <si>
    <t>予選リーグ</t>
  </si>
  <si>
    <t>予選リーグ</t>
  </si>
  <si>
    <t>準決勝</t>
  </si>
  <si>
    <t>決勝</t>
  </si>
  <si>
    <t>西３０</t>
  </si>
  <si>
    <t>西３１</t>
  </si>
  <si>
    <t>東３２</t>
  </si>
  <si>
    <t>東３３</t>
  </si>
  <si>
    <t>西３５</t>
  </si>
  <si>
    <t>決勝トーナメント</t>
  </si>
  <si>
    <t>Jr交流戦</t>
  </si>
  <si>
    <t>レギュラー
交流戦</t>
  </si>
  <si>
    <t>第１５回　会津ドッジボール協会　会長杯</t>
  </si>
  <si>
    <t>長</t>
  </si>
  <si>
    <t>杯</t>
  </si>
  <si>
    <t>第１５回会津ﾄﾞｯｼﾞﾎﾞｰﾙ協会　会長杯　タイムテーブル</t>
  </si>
  <si>
    <t>D1位</t>
  </si>
  <si>
    <t>A3位</t>
  </si>
  <si>
    <t>C5位</t>
  </si>
  <si>
    <t>D4位</t>
  </si>
  <si>
    <t>B2位</t>
  </si>
  <si>
    <t>A1位</t>
  </si>
  <si>
    <t>C4位</t>
  </si>
  <si>
    <t>D5位</t>
  </si>
  <si>
    <t>B3位</t>
  </si>
  <si>
    <t>C1位</t>
  </si>
  <si>
    <t>D3位</t>
  </si>
  <si>
    <t>B5位</t>
  </si>
  <si>
    <t>A4位</t>
  </si>
  <si>
    <t>C2位</t>
  </si>
  <si>
    <t>D2位</t>
  </si>
  <si>
    <t>B4位</t>
  </si>
  <si>
    <t>A5位</t>
  </si>
  <si>
    <t>C3位</t>
  </si>
  <si>
    <t>B1位</t>
  </si>
  <si>
    <t>優勝</t>
  </si>
  <si>
    <t>準決勝</t>
  </si>
  <si>
    <t>３位</t>
  </si>
  <si>
    <t>A2位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</si>
  <si>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</si>
  <si>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</si>
  <si>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</si>
  <si>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</si>
  <si>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</si>
  <si>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</si>
  <si>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</si>
  <si>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</si>
  <si>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</si>
  <si>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</si>
  <si>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</si>
  <si>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</si>
  <si>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</si>
  <si>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</si>
  <si>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</si>
  <si>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Ｐｃｈａｎｓ</t>
  </si>
  <si>
    <t>－</t>
  </si>
  <si>
    <t xml:space="preserve"> 内</t>
  </si>
  <si>
    <t xml:space="preserve"> 相</t>
  </si>
  <si>
    <t>1set</t>
  </si>
  <si>
    <t>2set</t>
  </si>
  <si>
    <t>3set</t>
  </si>
  <si>
    <t>西３２
勝者</t>
  </si>
  <si>
    <t>東３４
勝者</t>
  </si>
  <si>
    <t>本宮ドッジボール
スポーツ少年団</t>
  </si>
  <si>
    <t>緑ヶ丘ドッジボール
スポーツ少年団</t>
  </si>
  <si>
    <t>城西レッドウイングス</t>
  </si>
  <si>
    <t>S7</t>
  </si>
  <si>
    <t>S6</t>
  </si>
  <si>
    <t>Ｐｃｈａｎｓ</t>
  </si>
  <si>
    <t>永盛ミュートス・キッズ</t>
  </si>
  <si>
    <t>原小ファイターズ</t>
  </si>
  <si>
    <t>Ｐｃｈａｎｓ</t>
  </si>
  <si>
    <t>城西レッドウイングス</t>
  </si>
  <si>
    <t>永盛ミュートス・キッズ
原小ファイターズ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</si>
</sst>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theme="1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ck">
        <color rgb="FFFF0000"/>
      </left>
      <right>
        <color indexed="63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n"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>
        <color indexed="63"/>
      </right>
      <top/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 style="thin"/>
      <top/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/>
      <right>
        <color indexed="63"/>
      </right>
      <top>
        <color indexed="63"/>
      </top>
      <bottom style="thick">
        <color rgb="FFFF0000"/>
      </bottom>
    </border>
    <border>
      <left/>
      <right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/>
      <bottom/>
    </border>
    <border>
      <left style="thin"/>
      <right>
        <color indexed="63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20" fontId="0" fillId="33" borderId="10" xfId="0" applyNumberForma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4" fillId="33" borderId="16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17" xfId="0" applyNumberForma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right" vertical="center"/>
    </xf>
    <xf numFmtId="20" fontId="0" fillId="33" borderId="16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0" fillId="0" borderId="21" xfId="0" applyBorder="1" applyAlignment="1" quotePrefix="1">
      <alignment horizontal="center" vertical="top"/>
    </xf>
    <xf numFmtId="0" fontId="5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20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31" xfId="0" applyFont="1" applyFill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16" fillId="0" borderId="37" xfId="0" applyFont="1" applyFill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 wrapText="1"/>
    </xf>
    <xf numFmtId="0" fontId="0" fillId="0" borderId="2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20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4" fillId="0" borderId="51" xfId="0" applyFont="1" applyBorder="1" applyAlignment="1" quotePrefix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51" xfId="0" applyFont="1" applyBorder="1" applyAlignment="1">
      <alignment vertical="center" wrapText="1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18" fillId="0" borderId="51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53" fillId="0" borderId="0" xfId="0" applyFont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1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textRotation="255"/>
    </xf>
    <xf numFmtId="0" fontId="56" fillId="0" borderId="27" xfId="0" applyFont="1" applyBorder="1" applyAlignment="1">
      <alignment horizontal="center" vertical="center" textRotation="255"/>
    </xf>
    <xf numFmtId="0" fontId="19" fillId="0" borderId="20" xfId="0" applyFont="1" applyFill="1" applyBorder="1" applyAlignment="1">
      <alignment horizontal="center" vertical="center" textRotation="255"/>
    </xf>
    <xf numFmtId="0" fontId="56" fillId="0" borderId="2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4</xdr:row>
      <xdr:rowOff>28575</xdr:rowOff>
    </xdr:from>
    <xdr:to>
      <xdr:col>3</xdr:col>
      <xdr:colOff>200025</xdr:colOff>
      <xdr:row>5</xdr:row>
      <xdr:rowOff>190500</xdr:rowOff>
    </xdr:to>
    <xdr:pic>
      <xdr:nvPicPr>
        <xdr:cNvPr id="1" name="図 1" descr="無i題.jpg"/>
        <xdr:cNvPicPr preferRelativeResize="1">
          <a:picLocks noChangeAspect="1"/>
        </xdr:cNvPicPr>
      </xdr:nvPicPr>
      <xdr:blipFill>
        <a:blip r:embed="rId1"/>
        <a:srcRect l="38038" t="31947" r="38261" b="21360"/>
        <a:stretch>
          <a:fillRect/>
        </a:stretch>
      </xdr:blipFill>
      <xdr:spPr>
        <a:xfrm>
          <a:off x="1619250" y="1123950"/>
          <a:ext cx="295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12</xdr:row>
      <xdr:rowOff>28575</xdr:rowOff>
    </xdr:from>
    <xdr:to>
      <xdr:col>16</xdr:col>
      <xdr:colOff>9525</xdr:colOff>
      <xdr:row>13</xdr:row>
      <xdr:rowOff>200025</xdr:rowOff>
    </xdr:to>
    <xdr:pic>
      <xdr:nvPicPr>
        <xdr:cNvPr id="2" name="Picture 1" descr="ボール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2800350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3</xdr:col>
      <xdr:colOff>200025</xdr:colOff>
      <xdr:row>17</xdr:row>
      <xdr:rowOff>190500</xdr:rowOff>
    </xdr:to>
    <xdr:pic>
      <xdr:nvPicPr>
        <xdr:cNvPr id="3" name="図 9" descr="無i題.jpg"/>
        <xdr:cNvPicPr preferRelativeResize="1">
          <a:picLocks noChangeAspect="1"/>
        </xdr:cNvPicPr>
      </xdr:nvPicPr>
      <xdr:blipFill>
        <a:blip r:embed="rId1"/>
        <a:srcRect l="38038" t="31947" r="38261" b="21360"/>
        <a:stretch>
          <a:fillRect/>
        </a:stretch>
      </xdr:blipFill>
      <xdr:spPr>
        <a:xfrm>
          <a:off x="1619250" y="3762375"/>
          <a:ext cx="295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24</xdr:row>
      <xdr:rowOff>28575</xdr:rowOff>
    </xdr:from>
    <xdr:to>
      <xdr:col>16</xdr:col>
      <xdr:colOff>9525</xdr:colOff>
      <xdr:row>25</xdr:row>
      <xdr:rowOff>200025</xdr:rowOff>
    </xdr:to>
    <xdr:pic>
      <xdr:nvPicPr>
        <xdr:cNvPr id="4" name="Picture 1" descr="ボール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5438775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28</xdr:row>
      <xdr:rowOff>28575</xdr:rowOff>
    </xdr:from>
    <xdr:to>
      <xdr:col>3</xdr:col>
      <xdr:colOff>200025</xdr:colOff>
      <xdr:row>29</xdr:row>
      <xdr:rowOff>190500</xdr:rowOff>
    </xdr:to>
    <xdr:pic>
      <xdr:nvPicPr>
        <xdr:cNvPr id="5" name="図 11" descr="無i題.jpg"/>
        <xdr:cNvPicPr preferRelativeResize="1">
          <a:picLocks noChangeAspect="1"/>
        </xdr:cNvPicPr>
      </xdr:nvPicPr>
      <xdr:blipFill>
        <a:blip r:embed="rId1"/>
        <a:srcRect l="38038" t="31947" r="38261" b="21360"/>
        <a:stretch>
          <a:fillRect/>
        </a:stretch>
      </xdr:blipFill>
      <xdr:spPr>
        <a:xfrm>
          <a:off x="1619250" y="6400800"/>
          <a:ext cx="295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36</xdr:row>
      <xdr:rowOff>28575</xdr:rowOff>
    </xdr:from>
    <xdr:to>
      <xdr:col>16</xdr:col>
      <xdr:colOff>9525</xdr:colOff>
      <xdr:row>37</xdr:row>
      <xdr:rowOff>200025</xdr:rowOff>
    </xdr:to>
    <xdr:pic>
      <xdr:nvPicPr>
        <xdr:cNvPr id="6" name="Picture 1" descr="ボール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8077200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40</xdr:row>
      <xdr:rowOff>28575</xdr:rowOff>
    </xdr:from>
    <xdr:to>
      <xdr:col>3</xdr:col>
      <xdr:colOff>200025</xdr:colOff>
      <xdr:row>41</xdr:row>
      <xdr:rowOff>190500</xdr:rowOff>
    </xdr:to>
    <xdr:pic>
      <xdr:nvPicPr>
        <xdr:cNvPr id="7" name="図 13" descr="無i題.jpg"/>
        <xdr:cNvPicPr preferRelativeResize="1">
          <a:picLocks noChangeAspect="1"/>
        </xdr:cNvPicPr>
      </xdr:nvPicPr>
      <xdr:blipFill>
        <a:blip r:embed="rId1"/>
        <a:srcRect l="38038" t="31947" r="38261" b="21360"/>
        <a:stretch>
          <a:fillRect/>
        </a:stretch>
      </xdr:blipFill>
      <xdr:spPr>
        <a:xfrm>
          <a:off x="1619250" y="9039225"/>
          <a:ext cx="295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48</xdr:row>
      <xdr:rowOff>28575</xdr:rowOff>
    </xdr:from>
    <xdr:to>
      <xdr:col>16</xdr:col>
      <xdr:colOff>9525</xdr:colOff>
      <xdr:row>49</xdr:row>
      <xdr:rowOff>200025</xdr:rowOff>
    </xdr:to>
    <xdr:pic>
      <xdr:nvPicPr>
        <xdr:cNvPr id="8" name="Picture 1" descr="ボール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0715625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32</xdr:row>
      <xdr:rowOff>161925</xdr:rowOff>
    </xdr:from>
    <xdr:ext cx="66675" cy="857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870585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1438275</xdr:colOff>
      <xdr:row>10</xdr:row>
      <xdr:rowOff>66675</xdr:rowOff>
    </xdr:from>
    <xdr:to>
      <xdr:col>4</xdr:col>
      <xdr:colOff>28575</xdr:colOff>
      <xdr:row>12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14525" y="2743200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西２２</a:t>
          </a:r>
        </a:p>
      </xdr:txBody>
    </xdr:sp>
    <xdr:clientData/>
  </xdr:twoCellAnchor>
  <xdr:twoCellAnchor>
    <xdr:from>
      <xdr:col>13</xdr:col>
      <xdr:colOff>209550</xdr:colOff>
      <xdr:row>10</xdr:row>
      <xdr:rowOff>57150</xdr:rowOff>
    </xdr:from>
    <xdr:to>
      <xdr:col>15</xdr:col>
      <xdr:colOff>38100</xdr:colOff>
      <xdr:row>12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543425" y="27336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東２３</a:t>
          </a:r>
        </a:p>
      </xdr:txBody>
    </xdr:sp>
    <xdr:clientData/>
  </xdr:twoCellAnchor>
  <xdr:twoCellAnchor>
    <xdr:from>
      <xdr:col>2</xdr:col>
      <xdr:colOff>1447800</xdr:colOff>
      <xdr:row>34</xdr:row>
      <xdr:rowOff>57150</xdr:rowOff>
    </xdr:from>
    <xdr:to>
      <xdr:col>4</xdr:col>
      <xdr:colOff>38100</xdr:colOff>
      <xdr:row>36</xdr:row>
      <xdr:rowOff>19050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24050" y="91344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西２３</a:t>
          </a:r>
        </a:p>
      </xdr:txBody>
    </xdr:sp>
    <xdr:clientData/>
  </xdr:twoCellAnchor>
  <xdr:twoCellAnchor>
    <xdr:from>
      <xdr:col>3</xdr:col>
      <xdr:colOff>180975</xdr:colOff>
      <xdr:row>18</xdr:row>
      <xdr:rowOff>57150</xdr:rowOff>
    </xdr:from>
    <xdr:to>
      <xdr:col>5</xdr:col>
      <xdr:colOff>19050</xdr:colOff>
      <xdr:row>20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133600" y="4867275"/>
          <a:ext cx="314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西２４</a:t>
          </a:r>
        </a:p>
      </xdr:txBody>
    </xdr:sp>
    <xdr:clientData/>
  </xdr:twoCellAnchor>
  <xdr:twoCellAnchor>
    <xdr:from>
      <xdr:col>3</xdr:col>
      <xdr:colOff>180975</xdr:colOff>
      <xdr:row>26</xdr:row>
      <xdr:rowOff>57150</xdr:rowOff>
    </xdr:from>
    <xdr:to>
      <xdr:col>5</xdr:col>
      <xdr:colOff>19050</xdr:colOff>
      <xdr:row>28</xdr:row>
      <xdr:rowOff>19050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133600" y="7000875"/>
          <a:ext cx="314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西２５</a:t>
          </a:r>
        </a:p>
      </xdr:txBody>
    </xdr:sp>
    <xdr:clientData/>
  </xdr:twoCellAnchor>
  <xdr:twoCellAnchor>
    <xdr:from>
      <xdr:col>3</xdr:col>
      <xdr:colOff>200025</xdr:colOff>
      <xdr:row>7</xdr:row>
      <xdr:rowOff>57150</xdr:rowOff>
    </xdr:from>
    <xdr:to>
      <xdr:col>5</xdr:col>
      <xdr:colOff>28575</xdr:colOff>
      <xdr:row>9</xdr:row>
      <xdr:rowOff>19050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152650" y="1933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西２６</a:t>
          </a:r>
        </a:p>
      </xdr:txBody>
    </xdr:sp>
    <xdr:clientData/>
  </xdr:twoCellAnchor>
  <xdr:twoCellAnchor>
    <xdr:from>
      <xdr:col>3</xdr:col>
      <xdr:colOff>200025</xdr:colOff>
      <xdr:row>37</xdr:row>
      <xdr:rowOff>57150</xdr:rowOff>
    </xdr:from>
    <xdr:to>
      <xdr:col>5</xdr:col>
      <xdr:colOff>28575</xdr:colOff>
      <xdr:row>39</xdr:row>
      <xdr:rowOff>19050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152650" y="9934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西２７</a:t>
          </a:r>
        </a:p>
      </xdr:txBody>
    </xdr:sp>
    <xdr:clientData/>
  </xdr:twoCellAnchor>
  <xdr:twoCellAnchor>
    <xdr:from>
      <xdr:col>4</xdr:col>
      <xdr:colOff>209550</xdr:colOff>
      <xdr:row>32</xdr:row>
      <xdr:rowOff>0</xdr:rowOff>
    </xdr:from>
    <xdr:to>
      <xdr:col>6</xdr:col>
      <xdr:colOff>38100</xdr:colOff>
      <xdr:row>33</xdr:row>
      <xdr:rowOff>228600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400300" y="854392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西２９</a:t>
          </a:r>
        </a:p>
      </xdr:txBody>
    </xdr:sp>
    <xdr:clientData/>
  </xdr:twoCellAnchor>
  <xdr:twoCellAnchor>
    <xdr:from>
      <xdr:col>5</xdr:col>
      <xdr:colOff>200025</xdr:colOff>
      <xdr:row>22</xdr:row>
      <xdr:rowOff>57150</xdr:rowOff>
    </xdr:from>
    <xdr:to>
      <xdr:col>7</xdr:col>
      <xdr:colOff>28575</xdr:colOff>
      <xdr:row>24</xdr:row>
      <xdr:rowOff>19050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628900" y="5934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西３２</a:t>
          </a:r>
        </a:p>
      </xdr:txBody>
    </xdr:sp>
    <xdr:clientData/>
  </xdr:twoCellAnchor>
  <xdr:twoCellAnchor>
    <xdr:from>
      <xdr:col>4</xdr:col>
      <xdr:colOff>209550</xdr:colOff>
      <xdr:row>12</xdr:row>
      <xdr:rowOff>57150</xdr:rowOff>
    </xdr:from>
    <xdr:to>
      <xdr:col>6</xdr:col>
      <xdr:colOff>47625</xdr:colOff>
      <xdr:row>14</xdr:row>
      <xdr:rowOff>19050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400300" y="3267075"/>
          <a:ext cx="3143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西２８</a:t>
          </a:r>
        </a:p>
      </xdr:txBody>
    </xdr:sp>
    <xdr:clientData/>
  </xdr:twoCellAnchor>
  <xdr:twoCellAnchor>
    <xdr:from>
      <xdr:col>12</xdr:col>
      <xdr:colOff>200025</xdr:colOff>
      <xdr:row>7</xdr:row>
      <xdr:rowOff>57150</xdr:rowOff>
    </xdr:from>
    <xdr:to>
      <xdr:col>14</xdr:col>
      <xdr:colOff>28575</xdr:colOff>
      <xdr:row>9</xdr:row>
      <xdr:rowOff>19050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4295775" y="1933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東２７</a:t>
          </a:r>
        </a:p>
      </xdr:txBody>
    </xdr:sp>
    <xdr:clientData/>
  </xdr:twoCellAnchor>
  <xdr:twoCellAnchor>
    <xdr:from>
      <xdr:col>11</xdr:col>
      <xdr:colOff>209550</xdr:colOff>
      <xdr:row>12</xdr:row>
      <xdr:rowOff>57150</xdr:rowOff>
    </xdr:from>
    <xdr:to>
      <xdr:col>13</xdr:col>
      <xdr:colOff>28575</xdr:colOff>
      <xdr:row>14</xdr:row>
      <xdr:rowOff>19050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4067175" y="3267075"/>
          <a:ext cx="295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東２９</a:t>
          </a:r>
        </a:p>
      </xdr:txBody>
    </xdr:sp>
    <xdr:clientData/>
  </xdr:twoCellAnchor>
  <xdr:twoCellAnchor>
    <xdr:from>
      <xdr:col>12</xdr:col>
      <xdr:colOff>209550</xdr:colOff>
      <xdr:row>18</xdr:row>
      <xdr:rowOff>57150</xdr:rowOff>
    </xdr:from>
    <xdr:to>
      <xdr:col>14</xdr:col>
      <xdr:colOff>38100</xdr:colOff>
      <xdr:row>20</xdr:row>
      <xdr:rowOff>19050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4305300" y="48672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東２５</a:t>
          </a:r>
        </a:p>
      </xdr:txBody>
    </xdr:sp>
    <xdr:clientData/>
  </xdr:twoCellAnchor>
  <xdr:twoCellAnchor>
    <xdr:from>
      <xdr:col>10</xdr:col>
      <xdr:colOff>209550</xdr:colOff>
      <xdr:row>22</xdr:row>
      <xdr:rowOff>57150</xdr:rowOff>
    </xdr:from>
    <xdr:to>
      <xdr:col>12</xdr:col>
      <xdr:colOff>38100</xdr:colOff>
      <xdr:row>24</xdr:row>
      <xdr:rowOff>19050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3829050" y="5934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東３４</a:t>
          </a:r>
        </a:p>
      </xdr:txBody>
    </xdr:sp>
    <xdr:clientData/>
  </xdr:twoCellAnchor>
  <xdr:twoCellAnchor>
    <xdr:from>
      <xdr:col>12</xdr:col>
      <xdr:colOff>209550</xdr:colOff>
      <xdr:row>26</xdr:row>
      <xdr:rowOff>57150</xdr:rowOff>
    </xdr:from>
    <xdr:to>
      <xdr:col>14</xdr:col>
      <xdr:colOff>38100</xdr:colOff>
      <xdr:row>28</xdr:row>
      <xdr:rowOff>19050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4305300" y="70008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東２６</a:t>
          </a:r>
        </a:p>
      </xdr:txBody>
    </xdr:sp>
    <xdr:clientData/>
  </xdr:twoCellAnchor>
  <xdr:twoCellAnchor>
    <xdr:from>
      <xdr:col>11</xdr:col>
      <xdr:colOff>209550</xdr:colOff>
      <xdr:row>32</xdr:row>
      <xdr:rowOff>57150</xdr:rowOff>
    </xdr:from>
    <xdr:to>
      <xdr:col>13</xdr:col>
      <xdr:colOff>38100</xdr:colOff>
      <xdr:row>34</xdr:row>
      <xdr:rowOff>19050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4067175" y="8601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東３０</a:t>
          </a:r>
        </a:p>
      </xdr:txBody>
    </xdr:sp>
    <xdr:clientData/>
  </xdr:twoCellAnchor>
  <xdr:twoCellAnchor>
    <xdr:from>
      <xdr:col>13</xdr:col>
      <xdr:colOff>209550</xdr:colOff>
      <xdr:row>34</xdr:row>
      <xdr:rowOff>57150</xdr:rowOff>
    </xdr:from>
    <xdr:to>
      <xdr:col>15</xdr:col>
      <xdr:colOff>28575</xdr:colOff>
      <xdr:row>36</xdr:row>
      <xdr:rowOff>19050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4543425" y="9134475"/>
          <a:ext cx="295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東２４</a:t>
          </a:r>
        </a:p>
      </xdr:txBody>
    </xdr:sp>
    <xdr:clientData/>
  </xdr:twoCellAnchor>
  <xdr:twoCellAnchor>
    <xdr:from>
      <xdr:col>12</xdr:col>
      <xdr:colOff>219075</xdr:colOff>
      <xdr:row>37</xdr:row>
      <xdr:rowOff>57150</xdr:rowOff>
    </xdr:from>
    <xdr:to>
      <xdr:col>14</xdr:col>
      <xdr:colOff>47625</xdr:colOff>
      <xdr:row>39</xdr:row>
      <xdr:rowOff>19050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4314825" y="99345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東２８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0"/>
  <sheetViews>
    <sheetView tabSelected="1" zoomScale="120" zoomScaleNormal="120" zoomScalePageLayoutView="0" workbookViewId="0" topLeftCell="A1">
      <pane ySplit="4" topLeftCell="A5" activePane="bottomLeft" state="frozen"/>
      <selection pane="topLeft" activeCell="B1" sqref="B1"/>
      <selection pane="bottomLeft" activeCell="A2" sqref="A2"/>
    </sheetView>
  </sheetViews>
  <sheetFormatPr defaultColWidth="9.140625" defaultRowHeight="15"/>
  <cols>
    <col min="1" max="1" width="3.57421875" style="0" customWidth="1"/>
    <col min="2" max="2" width="10.57421875" style="0" customWidth="1"/>
    <col min="3" max="3" width="4.57421875" style="0" customWidth="1"/>
    <col min="4" max="4" width="7.140625" style="0" customWidth="1"/>
    <col min="5" max="5" width="30.57421875" style="0" customWidth="1"/>
    <col min="6" max="6" width="4.57421875" style="0" customWidth="1"/>
    <col min="7" max="7" width="3.57421875" style="0" customWidth="1"/>
    <col min="8" max="8" width="4.57421875" style="0" customWidth="1"/>
    <col min="9" max="9" width="30.57421875" style="0" customWidth="1"/>
    <col min="10" max="10" width="3.57421875" style="0" customWidth="1"/>
    <col min="11" max="11" width="10.57421875" style="0" customWidth="1"/>
    <col min="12" max="12" width="4.57421875" style="0" customWidth="1"/>
    <col min="13" max="13" width="7.00390625" style="0" customWidth="1"/>
    <col min="14" max="14" width="30.57421875" style="0" customWidth="1"/>
    <col min="15" max="15" width="4.7109375" style="0" customWidth="1"/>
    <col min="16" max="16" width="3.57421875" style="0" customWidth="1"/>
    <col min="17" max="17" width="4.57421875" style="0" customWidth="1"/>
    <col min="18" max="18" width="30.57421875" style="0" customWidth="1"/>
  </cols>
  <sheetData>
    <row r="1" spans="2:18" ht="40.5" customHeight="1">
      <c r="B1" s="161" t="s">
        <v>123</v>
      </c>
      <c r="C1" s="162"/>
      <c r="D1" s="162"/>
      <c r="E1" s="162"/>
      <c r="F1" s="162"/>
      <c r="G1" s="162"/>
      <c r="H1" s="162"/>
      <c r="I1" s="162"/>
      <c r="K1" s="161" t="s">
        <v>123</v>
      </c>
      <c r="L1" s="162"/>
      <c r="M1" s="162"/>
      <c r="N1" s="162"/>
      <c r="O1" s="162"/>
      <c r="P1" s="162"/>
      <c r="Q1" s="162"/>
      <c r="R1" s="162"/>
    </row>
    <row r="2" spans="2:18" ht="11.25" customHeight="1">
      <c r="B2" s="16"/>
      <c r="C2" s="19"/>
      <c r="D2" s="19"/>
      <c r="E2" s="19"/>
      <c r="F2" s="19"/>
      <c r="G2" s="19"/>
      <c r="H2" s="19"/>
      <c r="I2" s="19"/>
      <c r="K2" s="16"/>
      <c r="L2" s="19"/>
      <c r="M2" s="19"/>
      <c r="N2" s="19"/>
      <c r="O2" s="19"/>
      <c r="P2" s="19"/>
      <c r="Q2" s="19"/>
      <c r="R2" s="19"/>
    </row>
    <row r="3" spans="2:18" ht="24" customHeight="1">
      <c r="B3" s="163" t="s">
        <v>18</v>
      </c>
      <c r="C3" s="164"/>
      <c r="D3" s="164"/>
      <c r="E3" s="164"/>
      <c r="F3" s="164"/>
      <c r="G3" s="164"/>
      <c r="H3" s="164"/>
      <c r="I3" s="164"/>
      <c r="K3" s="163" t="s">
        <v>17</v>
      </c>
      <c r="L3" s="164"/>
      <c r="M3" s="164"/>
      <c r="N3" s="164"/>
      <c r="O3" s="164"/>
      <c r="P3" s="164"/>
      <c r="Q3" s="164"/>
      <c r="R3" s="164"/>
    </row>
    <row r="4" ht="11.25" customHeight="1"/>
    <row r="5" spans="2:18" ht="32.25" customHeight="1">
      <c r="B5" s="165" t="s">
        <v>0</v>
      </c>
      <c r="C5" s="166"/>
      <c r="D5" s="18" t="s">
        <v>6</v>
      </c>
      <c r="E5" s="3" t="s">
        <v>19</v>
      </c>
      <c r="F5" s="160" t="s">
        <v>7</v>
      </c>
      <c r="G5" s="160"/>
      <c r="H5" s="160"/>
      <c r="I5" s="3" t="s">
        <v>20</v>
      </c>
      <c r="K5" s="167" t="s">
        <v>0</v>
      </c>
      <c r="L5" s="168"/>
      <c r="M5" s="24" t="s">
        <v>6</v>
      </c>
      <c r="N5" s="25" t="s">
        <v>19</v>
      </c>
      <c r="O5" s="169" t="s">
        <v>7</v>
      </c>
      <c r="P5" s="170"/>
      <c r="Q5" s="171"/>
      <c r="R5" s="25" t="s">
        <v>20</v>
      </c>
    </row>
    <row r="6" spans="2:18" ht="18.75" customHeight="1">
      <c r="B6" s="175" t="s">
        <v>108</v>
      </c>
      <c r="C6" s="26">
        <v>1</v>
      </c>
      <c r="D6" s="27">
        <v>0.3854166666666667</v>
      </c>
      <c r="E6" s="2" t="s">
        <v>44</v>
      </c>
      <c r="F6" s="28">
        <v>6</v>
      </c>
      <c r="G6" s="24" t="s">
        <v>1</v>
      </c>
      <c r="H6" s="28">
        <v>9</v>
      </c>
      <c r="I6" s="2" t="s">
        <v>55</v>
      </c>
      <c r="J6" s="29"/>
      <c r="K6" s="180" t="s">
        <v>108</v>
      </c>
      <c r="L6" s="26">
        <v>1</v>
      </c>
      <c r="M6" s="27">
        <v>0.3854166666666667</v>
      </c>
      <c r="N6" s="2" t="s">
        <v>25</v>
      </c>
      <c r="O6" s="28">
        <v>8</v>
      </c>
      <c r="P6" s="24" t="s">
        <v>1</v>
      </c>
      <c r="Q6" s="28">
        <v>7</v>
      </c>
      <c r="R6" s="2" t="s">
        <v>26</v>
      </c>
    </row>
    <row r="7" spans="2:18" ht="18.75" customHeight="1">
      <c r="B7" s="176"/>
      <c r="C7" s="26">
        <v>2</v>
      </c>
      <c r="D7" s="27">
        <v>0.39166666666666666</v>
      </c>
      <c r="E7" s="49" t="s">
        <v>24</v>
      </c>
      <c r="F7" s="28">
        <v>7</v>
      </c>
      <c r="G7" s="24" t="s">
        <v>1</v>
      </c>
      <c r="H7" s="28">
        <v>3</v>
      </c>
      <c r="I7" s="49" t="s">
        <v>53</v>
      </c>
      <c r="J7" s="29"/>
      <c r="K7" s="179"/>
      <c r="L7" s="26">
        <v>2</v>
      </c>
      <c r="M7" s="27">
        <v>0.39166666666666666</v>
      </c>
      <c r="N7" s="49" t="s">
        <v>90</v>
      </c>
      <c r="O7" s="28">
        <v>10</v>
      </c>
      <c r="P7" s="24" t="s">
        <v>1</v>
      </c>
      <c r="Q7" s="28">
        <v>4</v>
      </c>
      <c r="R7" s="49" t="s">
        <v>91</v>
      </c>
    </row>
    <row r="8" spans="2:18" ht="18.75" customHeight="1">
      <c r="B8" s="176"/>
      <c r="C8" s="26">
        <v>3</v>
      </c>
      <c r="D8" s="27">
        <v>0.397916666666667</v>
      </c>
      <c r="E8" s="2" t="s">
        <v>58</v>
      </c>
      <c r="F8" s="28">
        <v>4</v>
      </c>
      <c r="G8" s="24" t="s">
        <v>1</v>
      </c>
      <c r="H8" s="28">
        <v>11</v>
      </c>
      <c r="I8" s="2" t="s">
        <v>60</v>
      </c>
      <c r="J8" s="29"/>
      <c r="K8" s="179"/>
      <c r="L8" s="26">
        <v>3</v>
      </c>
      <c r="M8" s="27">
        <v>0.397916666666667</v>
      </c>
      <c r="N8" s="2" t="s">
        <v>80</v>
      </c>
      <c r="O8" s="28">
        <v>10</v>
      </c>
      <c r="P8" s="24" t="s">
        <v>1</v>
      </c>
      <c r="Q8" s="28">
        <v>7</v>
      </c>
      <c r="R8" s="2" t="s">
        <v>85</v>
      </c>
    </row>
    <row r="9" spans="2:18" ht="18.75" customHeight="1">
      <c r="B9" s="176"/>
      <c r="C9" s="26">
        <v>4</v>
      </c>
      <c r="D9" s="27">
        <v>0.404166666666667</v>
      </c>
      <c r="E9" s="49" t="s">
        <v>70</v>
      </c>
      <c r="F9" s="28">
        <v>11</v>
      </c>
      <c r="G9" s="24" t="s">
        <v>1</v>
      </c>
      <c r="H9" s="28">
        <v>6</v>
      </c>
      <c r="I9" s="49" t="s">
        <v>72</v>
      </c>
      <c r="J9" s="29"/>
      <c r="K9" s="179"/>
      <c r="L9" s="26">
        <v>4</v>
      </c>
      <c r="M9" s="27">
        <v>0.404166666666667</v>
      </c>
      <c r="N9" s="49" t="s">
        <v>94</v>
      </c>
      <c r="O9" s="28">
        <v>7</v>
      </c>
      <c r="P9" s="24" t="s">
        <v>1</v>
      </c>
      <c r="Q9" s="28">
        <v>6</v>
      </c>
      <c r="R9" s="49" t="s">
        <v>96</v>
      </c>
    </row>
    <row r="10" spans="2:18" ht="18.75" customHeight="1">
      <c r="B10" s="176"/>
      <c r="C10" s="26">
        <v>5</v>
      </c>
      <c r="D10" s="27">
        <v>0.410416666666667</v>
      </c>
      <c r="E10" s="2" t="s">
        <v>63</v>
      </c>
      <c r="F10" s="28">
        <v>7</v>
      </c>
      <c r="G10" s="24" t="s">
        <v>1</v>
      </c>
      <c r="H10" s="28">
        <v>10</v>
      </c>
      <c r="I10" s="2" t="s">
        <v>44</v>
      </c>
      <c r="J10" s="29"/>
      <c r="K10" s="179"/>
      <c r="L10" s="26">
        <v>5</v>
      </c>
      <c r="M10" s="27">
        <v>0.410416666666667</v>
      </c>
      <c r="N10" s="2" t="s">
        <v>162</v>
      </c>
      <c r="O10" s="28">
        <v>10</v>
      </c>
      <c r="P10" s="24" t="s">
        <v>1</v>
      </c>
      <c r="Q10" s="28">
        <v>0</v>
      </c>
      <c r="R10" s="2" t="s">
        <v>77</v>
      </c>
    </row>
    <row r="11" spans="2:18" ht="18.75" customHeight="1">
      <c r="B11" s="177"/>
      <c r="C11" s="26">
        <v>6</v>
      </c>
      <c r="D11" s="27">
        <v>0.416666666666667</v>
      </c>
      <c r="E11" s="49" t="s">
        <v>75</v>
      </c>
      <c r="F11" s="28">
        <v>2</v>
      </c>
      <c r="G11" s="24" t="s">
        <v>1</v>
      </c>
      <c r="H11" s="28">
        <v>8</v>
      </c>
      <c r="I11" s="49" t="s">
        <v>48</v>
      </c>
      <c r="J11" s="29"/>
      <c r="K11" s="179"/>
      <c r="L11" s="26">
        <v>6</v>
      </c>
      <c r="M11" s="27">
        <v>0.416666666666667</v>
      </c>
      <c r="N11" s="49" t="s">
        <v>99</v>
      </c>
      <c r="O11" s="28">
        <v>0</v>
      </c>
      <c r="P11" s="24" t="s">
        <v>1</v>
      </c>
      <c r="Q11" s="28">
        <v>11</v>
      </c>
      <c r="R11" s="49" t="s">
        <v>49</v>
      </c>
    </row>
    <row r="12" spans="2:18" ht="18.75" customHeight="1">
      <c r="B12" s="47" t="s">
        <v>118</v>
      </c>
      <c r="C12" s="44">
        <v>7</v>
      </c>
      <c r="D12" s="45">
        <v>0.422916666666667</v>
      </c>
      <c r="E12" s="50" t="s">
        <v>106</v>
      </c>
      <c r="F12" s="46">
        <v>7</v>
      </c>
      <c r="G12" s="47" t="s">
        <v>1</v>
      </c>
      <c r="H12" s="46">
        <v>3</v>
      </c>
      <c r="I12" s="50" t="s">
        <v>105</v>
      </c>
      <c r="J12" s="29"/>
      <c r="K12" s="179"/>
      <c r="L12" s="26">
        <v>7</v>
      </c>
      <c r="M12" s="27">
        <v>0.422916666666667</v>
      </c>
      <c r="N12" s="2" t="s">
        <v>46</v>
      </c>
      <c r="O12" s="28">
        <v>9</v>
      </c>
      <c r="P12" s="24" t="s">
        <v>1</v>
      </c>
      <c r="Q12" s="28">
        <v>9</v>
      </c>
      <c r="R12" s="2" t="s">
        <v>84</v>
      </c>
    </row>
    <row r="13" spans="2:18" ht="18.75" customHeight="1">
      <c r="B13" s="178" t="s">
        <v>109</v>
      </c>
      <c r="C13" s="26">
        <v>8</v>
      </c>
      <c r="D13" s="27">
        <v>0.429166666666666</v>
      </c>
      <c r="E13" s="2" t="s">
        <v>56</v>
      </c>
      <c r="F13" s="28">
        <v>8</v>
      </c>
      <c r="G13" s="24" t="s">
        <v>1</v>
      </c>
      <c r="H13" s="28">
        <v>6</v>
      </c>
      <c r="I13" s="2" t="s">
        <v>61</v>
      </c>
      <c r="J13" s="29"/>
      <c r="K13" s="179"/>
      <c r="L13" s="26">
        <v>8</v>
      </c>
      <c r="M13" s="27">
        <v>0.429166666666666</v>
      </c>
      <c r="N13" s="49" t="s">
        <v>50</v>
      </c>
      <c r="O13" s="28">
        <v>7</v>
      </c>
      <c r="P13" s="24" t="s">
        <v>1</v>
      </c>
      <c r="Q13" s="28">
        <v>3</v>
      </c>
      <c r="R13" s="49" t="s">
        <v>96</v>
      </c>
    </row>
    <row r="14" spans="2:18" ht="18.75" customHeight="1">
      <c r="B14" s="179"/>
      <c r="C14" s="26">
        <v>9</v>
      </c>
      <c r="D14" s="27">
        <v>0.435416666666667</v>
      </c>
      <c r="E14" s="49" t="s">
        <v>67</v>
      </c>
      <c r="F14" s="28">
        <v>6</v>
      </c>
      <c r="G14" s="24" t="s">
        <v>1</v>
      </c>
      <c r="H14" s="28">
        <v>7</v>
      </c>
      <c r="I14" s="49" t="s">
        <v>73</v>
      </c>
      <c r="J14" s="29"/>
      <c r="K14" s="179"/>
      <c r="L14" s="26">
        <v>9</v>
      </c>
      <c r="M14" s="27">
        <v>0.435416666666667</v>
      </c>
      <c r="N14" s="2" t="s">
        <v>81</v>
      </c>
      <c r="O14" s="28">
        <v>4</v>
      </c>
      <c r="P14" s="24" t="s">
        <v>1</v>
      </c>
      <c r="Q14" s="28">
        <v>10</v>
      </c>
      <c r="R14" s="2" t="s">
        <v>87</v>
      </c>
    </row>
    <row r="15" spans="2:18" ht="18.75" customHeight="1">
      <c r="B15" s="179"/>
      <c r="C15" s="26">
        <v>10</v>
      </c>
      <c r="D15" s="27">
        <v>0.441666666666666</v>
      </c>
      <c r="E15" s="2" t="s">
        <v>58</v>
      </c>
      <c r="F15" s="28">
        <v>10</v>
      </c>
      <c r="G15" s="24" t="s">
        <v>1</v>
      </c>
      <c r="H15" s="28">
        <v>6</v>
      </c>
      <c r="I15" s="2" t="s">
        <v>64</v>
      </c>
      <c r="J15" s="29"/>
      <c r="K15" s="179"/>
      <c r="L15" s="26">
        <v>10</v>
      </c>
      <c r="M15" s="27">
        <v>0.441666666666666</v>
      </c>
      <c r="N15" s="49" t="s">
        <v>94</v>
      </c>
      <c r="O15" s="28">
        <v>11</v>
      </c>
      <c r="P15" s="24" t="s">
        <v>1</v>
      </c>
      <c r="Q15" s="28">
        <v>1</v>
      </c>
      <c r="R15" s="49" t="s">
        <v>100</v>
      </c>
    </row>
    <row r="16" spans="2:18" ht="18.75" customHeight="1">
      <c r="B16" s="179"/>
      <c r="C16" s="26">
        <v>11</v>
      </c>
      <c r="D16" s="27">
        <v>0.447916666666666</v>
      </c>
      <c r="E16" s="49" t="s">
        <v>69</v>
      </c>
      <c r="F16" s="28">
        <v>10</v>
      </c>
      <c r="G16" s="24" t="s">
        <v>1</v>
      </c>
      <c r="H16" s="28">
        <v>7</v>
      </c>
      <c r="I16" s="49" t="s">
        <v>76</v>
      </c>
      <c r="J16" s="29"/>
      <c r="K16" s="179"/>
      <c r="L16" s="26">
        <v>11</v>
      </c>
      <c r="M16" s="27">
        <v>0.447916666666666</v>
      </c>
      <c r="N16" s="2" t="s">
        <v>84</v>
      </c>
      <c r="O16" s="28">
        <v>8</v>
      </c>
      <c r="P16" s="24" t="s">
        <v>1</v>
      </c>
      <c r="Q16" s="28">
        <v>5</v>
      </c>
      <c r="R16" s="2" t="s">
        <v>77</v>
      </c>
    </row>
    <row r="17" spans="2:18" ht="18.75" customHeight="1">
      <c r="B17" s="179"/>
      <c r="C17" s="26">
        <v>12</v>
      </c>
      <c r="D17" s="27">
        <v>0.454166666666666</v>
      </c>
      <c r="E17" s="2" t="s">
        <v>61</v>
      </c>
      <c r="F17" s="28">
        <v>9</v>
      </c>
      <c r="G17" s="24" t="s">
        <v>1</v>
      </c>
      <c r="H17" s="28">
        <v>2</v>
      </c>
      <c r="I17" s="2" t="s">
        <v>54</v>
      </c>
      <c r="J17" s="29"/>
      <c r="K17" s="179"/>
      <c r="L17" s="26">
        <v>12</v>
      </c>
      <c r="M17" s="27">
        <v>0.454166666666666</v>
      </c>
      <c r="N17" s="49" t="s">
        <v>97</v>
      </c>
      <c r="O17" s="28">
        <v>3</v>
      </c>
      <c r="P17" s="24" t="s">
        <v>1</v>
      </c>
      <c r="Q17" s="28">
        <v>9</v>
      </c>
      <c r="R17" s="49" t="s">
        <v>49</v>
      </c>
    </row>
    <row r="18" spans="2:18" ht="18.75" customHeight="1">
      <c r="B18" s="179"/>
      <c r="C18" s="26">
        <v>13</v>
      </c>
      <c r="D18" s="27">
        <v>0.460416666666666</v>
      </c>
      <c r="E18" s="49" t="s">
        <v>73</v>
      </c>
      <c r="F18" s="28">
        <v>7</v>
      </c>
      <c r="G18" s="24" t="s">
        <v>1</v>
      </c>
      <c r="H18" s="28">
        <v>6</v>
      </c>
      <c r="I18" s="49" t="s">
        <v>48</v>
      </c>
      <c r="J18" s="29"/>
      <c r="K18" s="179"/>
      <c r="L18" s="26">
        <v>13</v>
      </c>
      <c r="M18" s="27">
        <v>0.460416666666666</v>
      </c>
      <c r="N18" s="2" t="s">
        <v>87</v>
      </c>
      <c r="O18" s="28">
        <v>10</v>
      </c>
      <c r="P18" s="24" t="s">
        <v>1</v>
      </c>
      <c r="Q18" s="28">
        <v>7</v>
      </c>
      <c r="R18" s="2" t="s">
        <v>46</v>
      </c>
    </row>
    <row r="19" spans="2:18" ht="18.75" customHeight="1">
      <c r="B19" s="47" t="s">
        <v>118</v>
      </c>
      <c r="C19" s="44">
        <v>14</v>
      </c>
      <c r="D19" s="45">
        <v>0.466666666666666</v>
      </c>
      <c r="E19" s="50" t="s">
        <v>107</v>
      </c>
      <c r="F19" s="46">
        <v>2</v>
      </c>
      <c r="G19" s="47" t="s">
        <v>1</v>
      </c>
      <c r="H19" s="46">
        <v>4</v>
      </c>
      <c r="I19" s="50" t="s">
        <v>104</v>
      </c>
      <c r="J19" s="29"/>
      <c r="K19" s="179"/>
      <c r="L19" s="26">
        <v>14</v>
      </c>
      <c r="M19" s="27">
        <v>0.466666666666666</v>
      </c>
      <c r="N19" s="49" t="s">
        <v>100</v>
      </c>
      <c r="O19" s="28">
        <v>9</v>
      </c>
      <c r="P19" s="24" t="s">
        <v>1</v>
      </c>
      <c r="Q19" s="28">
        <v>6</v>
      </c>
      <c r="R19" s="49" t="s">
        <v>50</v>
      </c>
    </row>
    <row r="20" spans="2:18" ht="18.75" customHeight="1">
      <c r="B20" s="178" t="s">
        <v>109</v>
      </c>
      <c r="C20" s="26">
        <v>15</v>
      </c>
      <c r="D20" s="27">
        <v>0.472916666666666</v>
      </c>
      <c r="E20" s="51" t="s">
        <v>63</v>
      </c>
      <c r="F20" s="42">
        <v>3</v>
      </c>
      <c r="G20" s="43" t="s">
        <v>1</v>
      </c>
      <c r="H20" s="42">
        <v>8</v>
      </c>
      <c r="I20" s="51" t="s">
        <v>55</v>
      </c>
      <c r="J20" s="29"/>
      <c r="K20" s="179"/>
      <c r="L20" s="26">
        <v>15</v>
      </c>
      <c r="M20" s="27">
        <v>0.472916666666666</v>
      </c>
      <c r="N20" s="2" t="s">
        <v>25</v>
      </c>
      <c r="O20" s="28">
        <v>3</v>
      </c>
      <c r="P20" s="24" t="s">
        <v>1</v>
      </c>
      <c r="Q20" s="28">
        <v>11</v>
      </c>
      <c r="R20" s="2" t="s">
        <v>81</v>
      </c>
    </row>
    <row r="21" spans="2:18" ht="18.75" customHeight="1">
      <c r="B21" s="176"/>
      <c r="C21" s="26">
        <v>16</v>
      </c>
      <c r="D21" s="27">
        <v>0.479166666666666</v>
      </c>
      <c r="E21" s="52" t="s">
        <v>75</v>
      </c>
      <c r="F21" s="42">
        <v>9</v>
      </c>
      <c r="G21" s="43" t="s">
        <v>1</v>
      </c>
      <c r="H21" s="42">
        <v>4</v>
      </c>
      <c r="I21" s="52" t="s">
        <v>53</v>
      </c>
      <c r="J21" s="29"/>
      <c r="K21" s="179"/>
      <c r="L21" s="26">
        <v>16</v>
      </c>
      <c r="M21" s="27">
        <v>0.479166666666666</v>
      </c>
      <c r="N21" s="49" t="s">
        <v>89</v>
      </c>
      <c r="O21" s="28">
        <v>9</v>
      </c>
      <c r="P21" s="24" t="s">
        <v>1</v>
      </c>
      <c r="Q21" s="28">
        <v>5</v>
      </c>
      <c r="R21" s="49" t="s">
        <v>95</v>
      </c>
    </row>
    <row r="22" spans="2:18" ht="18.75" customHeight="1">
      <c r="B22" s="176"/>
      <c r="C22" s="26">
        <v>17</v>
      </c>
      <c r="D22" s="27">
        <v>0.485416666666666</v>
      </c>
      <c r="E22" s="51" t="s">
        <v>44</v>
      </c>
      <c r="F22" s="42">
        <v>3</v>
      </c>
      <c r="G22" s="43" t="s">
        <v>1</v>
      </c>
      <c r="H22" s="42">
        <v>10</v>
      </c>
      <c r="I22" s="51" t="s">
        <v>59</v>
      </c>
      <c r="J22" s="29"/>
      <c r="K22" s="179"/>
      <c r="L22" s="26">
        <v>17</v>
      </c>
      <c r="M22" s="27">
        <v>0.485416666666666</v>
      </c>
      <c r="N22" s="49" t="s">
        <v>83</v>
      </c>
      <c r="O22" s="28">
        <v>3</v>
      </c>
      <c r="P22" s="24" t="s">
        <v>1</v>
      </c>
      <c r="Q22" s="28">
        <v>8</v>
      </c>
      <c r="R22" s="49" t="s">
        <v>88</v>
      </c>
    </row>
    <row r="23" spans="2:18" ht="18.75" customHeight="1">
      <c r="B23" s="176"/>
      <c r="C23" s="26">
        <v>18</v>
      </c>
      <c r="D23" s="27">
        <v>0.491666666666667</v>
      </c>
      <c r="E23" s="52" t="s">
        <v>24</v>
      </c>
      <c r="F23" s="42">
        <v>5</v>
      </c>
      <c r="G23" s="43" t="s">
        <v>1</v>
      </c>
      <c r="H23" s="42">
        <v>10</v>
      </c>
      <c r="I23" s="52" t="s">
        <v>70</v>
      </c>
      <c r="J23" s="29"/>
      <c r="K23" s="179"/>
      <c r="L23" s="26">
        <v>18</v>
      </c>
      <c r="M23" s="27">
        <v>0.491666666666667</v>
      </c>
      <c r="N23" s="49" t="s">
        <v>96</v>
      </c>
      <c r="O23" s="28">
        <v>8</v>
      </c>
      <c r="P23" s="24" t="s">
        <v>1</v>
      </c>
      <c r="Q23" s="28">
        <v>3</v>
      </c>
      <c r="R23" s="49" t="s">
        <v>99</v>
      </c>
    </row>
    <row r="24" spans="2:18" ht="18.75" customHeight="1">
      <c r="B24" s="176"/>
      <c r="C24" s="26">
        <v>19</v>
      </c>
      <c r="D24" s="27">
        <v>0.497916666666667</v>
      </c>
      <c r="E24" s="51" t="s">
        <v>60</v>
      </c>
      <c r="F24" s="42">
        <v>7</v>
      </c>
      <c r="G24" s="43" t="s">
        <v>1</v>
      </c>
      <c r="H24" s="42">
        <v>6</v>
      </c>
      <c r="I24" s="51" t="s">
        <v>63</v>
      </c>
      <c r="J24" s="29"/>
      <c r="K24" s="179"/>
      <c r="L24" s="26">
        <v>19</v>
      </c>
      <c r="M24" s="27">
        <v>0.497916666666667</v>
      </c>
      <c r="N24" s="49" t="s">
        <v>78</v>
      </c>
      <c r="O24" s="28">
        <v>9</v>
      </c>
      <c r="P24" s="24" t="s">
        <v>1</v>
      </c>
      <c r="Q24" s="28">
        <v>9</v>
      </c>
      <c r="R24" s="49" t="s">
        <v>82</v>
      </c>
    </row>
    <row r="25" spans="2:18" ht="18.75" customHeight="1">
      <c r="B25" s="176"/>
      <c r="C25" s="26">
        <v>20</v>
      </c>
      <c r="D25" s="27">
        <v>0.504166666666667</v>
      </c>
      <c r="E25" s="52" t="s">
        <v>72</v>
      </c>
      <c r="F25" s="42">
        <v>9</v>
      </c>
      <c r="G25" s="43" t="s">
        <v>1</v>
      </c>
      <c r="H25" s="42">
        <v>7</v>
      </c>
      <c r="I25" s="52" t="s">
        <v>75</v>
      </c>
      <c r="J25" s="29"/>
      <c r="K25" s="179"/>
      <c r="L25" s="26">
        <v>20</v>
      </c>
      <c r="M25" s="27">
        <v>0.504166666666667</v>
      </c>
      <c r="N25" s="49" t="s">
        <v>92</v>
      </c>
      <c r="O25" s="28">
        <v>6</v>
      </c>
      <c r="P25" s="24" t="s">
        <v>1</v>
      </c>
      <c r="Q25" s="28">
        <v>8</v>
      </c>
      <c r="R25" s="49" t="s">
        <v>94</v>
      </c>
    </row>
    <row r="26" spans="2:18" ht="18.75" customHeight="1">
      <c r="B26" s="176"/>
      <c r="C26" s="35">
        <v>21</v>
      </c>
      <c r="D26" s="93">
        <v>0.510416666666667</v>
      </c>
      <c r="E26" s="56" t="s">
        <v>55</v>
      </c>
      <c r="F26" s="57">
        <v>5</v>
      </c>
      <c r="G26" s="58" t="s">
        <v>1</v>
      </c>
      <c r="H26" s="57">
        <v>9</v>
      </c>
      <c r="I26" s="56" t="s">
        <v>59</v>
      </c>
      <c r="J26" s="29"/>
      <c r="K26" s="181"/>
      <c r="L26" s="26">
        <v>21</v>
      </c>
      <c r="M26" s="93">
        <v>0.510416666666667</v>
      </c>
      <c r="N26" s="49" t="s">
        <v>53</v>
      </c>
      <c r="O26" s="28">
        <v>4</v>
      </c>
      <c r="P26" s="24" t="s">
        <v>1</v>
      </c>
      <c r="Q26" s="28">
        <v>5</v>
      </c>
      <c r="R26" s="49" t="s">
        <v>69</v>
      </c>
    </row>
    <row r="27" spans="2:18" ht="18.75" customHeight="1">
      <c r="B27" s="24"/>
      <c r="C27" s="70"/>
      <c r="D27" s="70"/>
      <c r="E27" s="70"/>
      <c r="F27" s="70"/>
      <c r="G27" s="70"/>
      <c r="H27" s="70"/>
      <c r="I27" s="70"/>
      <c r="J27" s="29"/>
      <c r="K27" s="47" t="s">
        <v>118</v>
      </c>
      <c r="L27" s="44">
        <v>22</v>
      </c>
      <c r="M27" s="45">
        <v>0.516666666666667</v>
      </c>
      <c r="N27" s="50" t="s">
        <v>104</v>
      </c>
      <c r="O27" s="46">
        <v>7</v>
      </c>
      <c r="P27" s="48" t="s">
        <v>1</v>
      </c>
      <c r="Q27" s="46">
        <v>3</v>
      </c>
      <c r="R27" s="50" t="s">
        <v>107</v>
      </c>
    </row>
    <row r="28" spans="2:18" ht="24" customHeight="1">
      <c r="B28" s="172" t="s">
        <v>8</v>
      </c>
      <c r="C28" s="173"/>
      <c r="D28" s="173"/>
      <c r="E28" s="173"/>
      <c r="F28" s="173"/>
      <c r="G28" s="173"/>
      <c r="H28" s="173"/>
      <c r="I28" s="174"/>
      <c r="J28" s="29"/>
      <c r="K28" s="172" t="s">
        <v>8</v>
      </c>
      <c r="L28" s="173"/>
      <c r="M28" s="173"/>
      <c r="N28" s="173"/>
      <c r="O28" s="173"/>
      <c r="P28" s="173"/>
      <c r="Q28" s="173"/>
      <c r="R28" s="174"/>
    </row>
    <row r="29" spans="2:18" ht="18.75" customHeight="1">
      <c r="B29" s="150" t="s">
        <v>117</v>
      </c>
      <c r="C29" s="26">
        <v>22</v>
      </c>
      <c r="D29" s="27">
        <v>0.5520833333333334</v>
      </c>
      <c r="E29" s="49" t="s">
        <v>50</v>
      </c>
      <c r="F29" s="28">
        <v>10</v>
      </c>
      <c r="G29" s="24" t="s">
        <v>1</v>
      </c>
      <c r="H29" s="28">
        <v>5</v>
      </c>
      <c r="I29" s="2" t="s">
        <v>25</v>
      </c>
      <c r="J29" s="29"/>
      <c r="K29" s="155" t="s">
        <v>117</v>
      </c>
      <c r="L29" s="26">
        <v>23</v>
      </c>
      <c r="M29" s="27">
        <v>0.5520833333333334</v>
      </c>
      <c r="N29" s="49" t="s">
        <v>99</v>
      </c>
      <c r="O29" s="28">
        <v>3</v>
      </c>
      <c r="P29" s="24" t="s">
        <v>1</v>
      </c>
      <c r="Q29" s="28">
        <v>9</v>
      </c>
      <c r="R29" s="2" t="s">
        <v>83</v>
      </c>
    </row>
    <row r="30" spans="2:18" ht="18.75" customHeight="1">
      <c r="B30" s="151"/>
      <c r="C30" s="26">
        <v>23</v>
      </c>
      <c r="D30" s="27">
        <v>0.5583333333333333</v>
      </c>
      <c r="E30" s="51" t="s">
        <v>63</v>
      </c>
      <c r="F30" s="28">
        <v>4</v>
      </c>
      <c r="G30" s="24" t="s">
        <v>1</v>
      </c>
      <c r="H30" s="28">
        <v>5</v>
      </c>
      <c r="I30" s="49" t="s">
        <v>24</v>
      </c>
      <c r="J30" s="29"/>
      <c r="K30" s="151"/>
      <c r="L30" s="26">
        <v>24</v>
      </c>
      <c r="M30" s="27">
        <v>0.5583333333333333</v>
      </c>
      <c r="N30" s="51" t="s">
        <v>55</v>
      </c>
      <c r="O30" s="28">
        <v>10</v>
      </c>
      <c r="P30" s="24" t="s">
        <v>1</v>
      </c>
      <c r="Q30" s="28">
        <v>4</v>
      </c>
      <c r="R30" s="49" t="s">
        <v>53</v>
      </c>
    </row>
    <row r="31" spans="2:18" ht="18.75" customHeight="1">
      <c r="B31" s="151"/>
      <c r="C31" s="26">
        <v>24</v>
      </c>
      <c r="D31" s="27">
        <v>0.564583333333333</v>
      </c>
      <c r="E31" s="2" t="s">
        <v>44</v>
      </c>
      <c r="F31" s="28">
        <v>6</v>
      </c>
      <c r="G31" s="34" t="s">
        <v>1</v>
      </c>
      <c r="H31" s="28">
        <v>9</v>
      </c>
      <c r="I31" s="52" t="s">
        <v>72</v>
      </c>
      <c r="J31" s="29"/>
      <c r="K31" s="151"/>
      <c r="L31" s="26">
        <v>25</v>
      </c>
      <c r="M31" s="27">
        <v>0.564583333333333</v>
      </c>
      <c r="N31" s="56" t="s">
        <v>58</v>
      </c>
      <c r="O31" s="28">
        <v>10</v>
      </c>
      <c r="P31" s="53" t="s">
        <v>1</v>
      </c>
      <c r="Q31" s="28">
        <v>3</v>
      </c>
      <c r="R31" s="52" t="s">
        <v>75</v>
      </c>
    </row>
    <row r="32" spans="2:18" ht="18.75" customHeight="1">
      <c r="B32" s="151"/>
      <c r="C32" s="26">
        <v>25</v>
      </c>
      <c r="D32" s="27">
        <v>0.570833333333333</v>
      </c>
      <c r="E32" s="49" t="s">
        <v>94</v>
      </c>
      <c r="F32" s="28">
        <v>5</v>
      </c>
      <c r="G32" s="34" t="s">
        <v>1</v>
      </c>
      <c r="H32" s="28">
        <v>11</v>
      </c>
      <c r="I32" s="49" t="s">
        <v>26</v>
      </c>
      <c r="J32" s="29"/>
      <c r="K32" s="151"/>
      <c r="L32" s="26">
        <v>26</v>
      </c>
      <c r="M32" s="27">
        <v>0.570833333333333</v>
      </c>
      <c r="N32" s="49" t="s">
        <v>96</v>
      </c>
      <c r="O32" s="28">
        <v>8</v>
      </c>
      <c r="P32" s="53" t="s">
        <v>1</v>
      </c>
      <c r="Q32" s="28">
        <v>2</v>
      </c>
      <c r="R32" s="2" t="s">
        <v>80</v>
      </c>
    </row>
    <row r="33" spans="2:18" ht="18.75" customHeight="1">
      <c r="B33" s="151"/>
      <c r="C33" s="26">
        <v>26</v>
      </c>
      <c r="D33" s="27">
        <v>0.577083333333333</v>
      </c>
      <c r="E33" s="2" t="s">
        <v>60</v>
      </c>
      <c r="F33" s="28">
        <v>11</v>
      </c>
      <c r="G33" s="34" t="s">
        <v>1</v>
      </c>
      <c r="H33" s="28">
        <v>1</v>
      </c>
      <c r="I33" s="49" t="s">
        <v>50</v>
      </c>
      <c r="J33" s="29"/>
      <c r="K33" s="151"/>
      <c r="L33" s="26">
        <v>27</v>
      </c>
      <c r="M33" s="27">
        <v>0.577083333333333</v>
      </c>
      <c r="N33" s="2" t="s">
        <v>83</v>
      </c>
      <c r="O33" s="28">
        <v>3</v>
      </c>
      <c r="P33" s="53" t="s">
        <v>1</v>
      </c>
      <c r="Q33" s="28">
        <v>10</v>
      </c>
      <c r="R33" s="52" t="s">
        <v>69</v>
      </c>
    </row>
    <row r="34" spans="2:18" ht="18.75" customHeight="1">
      <c r="B34" s="151"/>
      <c r="C34" s="26">
        <v>27</v>
      </c>
      <c r="D34" s="27">
        <v>0.583333333333333</v>
      </c>
      <c r="E34" s="49" t="s">
        <v>24</v>
      </c>
      <c r="F34" s="28">
        <v>5</v>
      </c>
      <c r="G34" s="24" t="s">
        <v>1</v>
      </c>
      <c r="H34" s="28">
        <v>6</v>
      </c>
      <c r="I34" s="2" t="s">
        <v>87</v>
      </c>
      <c r="J34" s="29"/>
      <c r="K34" s="151"/>
      <c r="L34" s="26">
        <v>28</v>
      </c>
      <c r="M34" s="27">
        <v>0.583333333333333</v>
      </c>
      <c r="N34" s="49" t="s">
        <v>49</v>
      </c>
      <c r="O34" s="28">
        <v>9</v>
      </c>
      <c r="P34" s="24" t="s">
        <v>1</v>
      </c>
      <c r="Q34" s="28">
        <v>4</v>
      </c>
      <c r="R34" s="51" t="s">
        <v>55</v>
      </c>
    </row>
    <row r="35" spans="2:18" ht="18.75" customHeight="1">
      <c r="B35" s="151"/>
      <c r="C35" s="26">
        <v>28</v>
      </c>
      <c r="D35" s="27">
        <v>0.589583333333333</v>
      </c>
      <c r="E35" s="2" t="s">
        <v>60</v>
      </c>
      <c r="F35" s="28">
        <v>9</v>
      </c>
      <c r="G35" s="24" t="s">
        <v>1</v>
      </c>
      <c r="H35" s="28">
        <v>6</v>
      </c>
      <c r="I35" s="52" t="s">
        <v>72</v>
      </c>
      <c r="J35" s="29"/>
      <c r="K35" s="151"/>
      <c r="L35" s="26">
        <v>29</v>
      </c>
      <c r="M35" s="27">
        <v>0.589583333333333</v>
      </c>
      <c r="N35" s="56" t="s">
        <v>58</v>
      </c>
      <c r="O35" s="28">
        <v>10</v>
      </c>
      <c r="P35" s="24" t="s">
        <v>1</v>
      </c>
      <c r="Q35" s="28">
        <v>8</v>
      </c>
      <c r="R35" s="52" t="s">
        <v>69</v>
      </c>
    </row>
    <row r="36" spans="2:18" ht="18.75" customHeight="1">
      <c r="B36" s="152"/>
      <c r="C36" s="26">
        <v>29</v>
      </c>
      <c r="D36" s="27">
        <v>0.595833333333333</v>
      </c>
      <c r="E36" s="49" t="s">
        <v>26</v>
      </c>
      <c r="F36" s="28">
        <v>1</v>
      </c>
      <c r="G36" s="24" t="s">
        <v>1</v>
      </c>
      <c r="H36" s="28">
        <v>10</v>
      </c>
      <c r="I36" s="2" t="s">
        <v>87</v>
      </c>
      <c r="J36" s="29"/>
      <c r="K36" s="152"/>
      <c r="L36" s="26">
        <v>30</v>
      </c>
      <c r="M36" s="27">
        <v>0.595833333333333</v>
      </c>
      <c r="N36" s="49" t="s">
        <v>49</v>
      </c>
      <c r="O36" s="28">
        <v>6</v>
      </c>
      <c r="P36" s="24" t="s">
        <v>1</v>
      </c>
      <c r="Q36" s="28">
        <v>4</v>
      </c>
      <c r="R36" s="49" t="s">
        <v>96</v>
      </c>
    </row>
    <row r="37" spans="2:18" ht="18.75" customHeight="1">
      <c r="B37" s="37"/>
      <c r="C37" s="26"/>
      <c r="D37" s="27"/>
      <c r="E37" s="49"/>
      <c r="F37" s="28"/>
      <c r="G37" s="24"/>
      <c r="H37" s="28"/>
      <c r="I37" s="49"/>
      <c r="J37" s="29"/>
      <c r="K37" s="47" t="s">
        <v>118</v>
      </c>
      <c r="L37" s="44">
        <v>31</v>
      </c>
      <c r="M37" s="45">
        <v>0.602083333333333</v>
      </c>
      <c r="N37" s="50" t="s">
        <v>107</v>
      </c>
      <c r="O37" s="46">
        <v>5</v>
      </c>
      <c r="P37" s="47" t="s">
        <v>1</v>
      </c>
      <c r="Q37" s="46">
        <v>7</v>
      </c>
      <c r="R37" s="50" t="s">
        <v>104</v>
      </c>
    </row>
    <row r="38" spans="2:18" ht="18.75" customHeight="1">
      <c r="B38" s="153" t="s">
        <v>119</v>
      </c>
      <c r="C38" s="36">
        <v>30</v>
      </c>
      <c r="D38" s="65">
        <v>0.602083333333333</v>
      </c>
      <c r="E38" s="2" t="s">
        <v>25</v>
      </c>
      <c r="F38" s="66">
        <v>5</v>
      </c>
      <c r="G38" s="67" t="s">
        <v>1</v>
      </c>
      <c r="H38" s="66">
        <v>8</v>
      </c>
      <c r="I38" s="2" t="s">
        <v>44</v>
      </c>
      <c r="K38" s="153" t="s">
        <v>119</v>
      </c>
      <c r="L38" s="26">
        <v>32</v>
      </c>
      <c r="M38" s="27">
        <v>0.608333333333333</v>
      </c>
      <c r="N38" s="52" t="s">
        <v>75</v>
      </c>
      <c r="O38" s="28">
        <v>9</v>
      </c>
      <c r="P38" s="24" t="s">
        <v>1</v>
      </c>
      <c r="Q38" s="28">
        <v>7</v>
      </c>
      <c r="R38" s="49" t="s">
        <v>99</v>
      </c>
    </row>
    <row r="39" spans="2:18" ht="18.75" customHeight="1">
      <c r="B39" s="154"/>
      <c r="C39" s="26">
        <v>31</v>
      </c>
      <c r="D39" s="27">
        <v>0.608333333333333</v>
      </c>
      <c r="E39" s="49" t="s">
        <v>94</v>
      </c>
      <c r="F39" s="28">
        <v>9</v>
      </c>
      <c r="G39" s="24" t="s">
        <v>1</v>
      </c>
      <c r="H39" s="28">
        <v>8</v>
      </c>
      <c r="I39" s="51" t="s">
        <v>63</v>
      </c>
      <c r="K39" s="154"/>
      <c r="L39" s="26">
        <v>33</v>
      </c>
      <c r="M39" s="27">
        <v>0.614583333333333</v>
      </c>
      <c r="N39" s="49" t="s">
        <v>53</v>
      </c>
      <c r="O39" s="28">
        <v>1</v>
      </c>
      <c r="P39" s="24" t="s">
        <v>1</v>
      </c>
      <c r="Q39" s="28">
        <v>10</v>
      </c>
      <c r="R39" s="2" t="s">
        <v>80</v>
      </c>
    </row>
    <row r="40" spans="2:18" ht="18.75" customHeight="1">
      <c r="B40" s="53" t="s">
        <v>110</v>
      </c>
      <c r="C40" s="26">
        <v>32</v>
      </c>
      <c r="D40" s="27">
        <v>0.620833333333333</v>
      </c>
      <c r="E40" s="2" t="s">
        <v>177</v>
      </c>
      <c r="F40" s="28">
        <v>3</v>
      </c>
      <c r="G40" s="24" t="s">
        <v>1</v>
      </c>
      <c r="H40" s="28">
        <v>9</v>
      </c>
      <c r="I40" s="2" t="s">
        <v>87</v>
      </c>
      <c r="K40" s="53" t="s">
        <v>110</v>
      </c>
      <c r="L40" s="26">
        <v>34</v>
      </c>
      <c r="M40" s="27">
        <v>0.620833333333333</v>
      </c>
      <c r="N40" s="49" t="s">
        <v>178</v>
      </c>
      <c r="O40" s="28">
        <v>5</v>
      </c>
      <c r="P40" s="24" t="s">
        <v>1</v>
      </c>
      <c r="Q40" s="28">
        <v>10</v>
      </c>
      <c r="R40" s="2" t="s">
        <v>58</v>
      </c>
    </row>
    <row r="41" spans="2:11" ht="18.75" customHeight="1">
      <c r="B41" s="47" t="s">
        <v>118</v>
      </c>
      <c r="C41" s="68">
        <v>33</v>
      </c>
      <c r="D41" s="69">
        <v>0.627083333333333</v>
      </c>
      <c r="E41" s="59" t="s">
        <v>104</v>
      </c>
      <c r="F41" s="60">
        <v>7</v>
      </c>
      <c r="G41" s="61" t="s">
        <v>1</v>
      </c>
      <c r="H41" s="60">
        <v>4</v>
      </c>
      <c r="I41" s="59" t="s">
        <v>107</v>
      </c>
      <c r="K41" s="1"/>
    </row>
    <row r="42" spans="2:18" ht="18.75" customHeight="1">
      <c r="B42" s="159" t="s">
        <v>111</v>
      </c>
      <c r="C42" s="157">
        <v>34</v>
      </c>
      <c r="D42" s="156">
        <v>0.627083333333333</v>
      </c>
      <c r="E42" s="158" t="s">
        <v>176</v>
      </c>
      <c r="F42" s="28">
        <v>4</v>
      </c>
      <c r="G42" s="24" t="s">
        <v>1</v>
      </c>
      <c r="H42" s="28">
        <v>9</v>
      </c>
      <c r="I42" s="158" t="s">
        <v>173</v>
      </c>
      <c r="K42" s="15"/>
      <c r="L42" s="54"/>
      <c r="M42" s="55"/>
      <c r="N42" s="4"/>
      <c r="O42" s="63"/>
      <c r="P42" s="64"/>
      <c r="Q42" s="63"/>
      <c r="R42" s="62"/>
    </row>
    <row r="43" spans="2:9" ht="18.75" customHeight="1">
      <c r="B43" s="160"/>
      <c r="C43" s="158"/>
      <c r="D43" s="156"/>
      <c r="E43" s="158"/>
      <c r="F43" s="28" t="s">
        <v>174</v>
      </c>
      <c r="G43" s="24" t="s">
        <v>1</v>
      </c>
      <c r="H43" s="28" t="s">
        <v>175</v>
      </c>
      <c r="I43" s="158"/>
    </row>
    <row r="44" spans="2:15" ht="18.75" customHeight="1">
      <c r="B44" s="160"/>
      <c r="C44" s="158"/>
      <c r="D44" s="156"/>
      <c r="E44" s="158"/>
      <c r="F44" s="28">
        <v>7</v>
      </c>
      <c r="G44" s="24" t="s">
        <v>1</v>
      </c>
      <c r="H44" s="28">
        <v>1</v>
      </c>
      <c r="I44" s="158"/>
      <c r="N44" s="10"/>
      <c r="O44" s="30"/>
    </row>
    <row r="45" spans="5:15" ht="13.5">
      <c r="E45" s="41"/>
      <c r="F45" s="41"/>
      <c r="N45" s="31"/>
      <c r="O45" s="30"/>
    </row>
    <row r="46" spans="6:15" ht="14.25">
      <c r="F46" s="142"/>
      <c r="H46" s="142"/>
      <c r="I46" s="29"/>
      <c r="N46" s="31"/>
      <c r="O46" s="30"/>
    </row>
    <row r="47" spans="5:15" ht="13.5">
      <c r="E47" s="29"/>
      <c r="F47" s="29"/>
      <c r="N47" s="31"/>
      <c r="O47" s="30"/>
    </row>
    <row r="48" spans="8:15" ht="13.5">
      <c r="H48" s="29"/>
      <c r="I48" s="29"/>
      <c r="N48" s="31"/>
      <c r="O48" s="30"/>
    </row>
    <row r="49" spans="5:15" ht="13.5">
      <c r="E49" s="29"/>
      <c r="F49" s="29"/>
      <c r="N49" s="31"/>
      <c r="O49" s="30"/>
    </row>
    <row r="50" spans="8:15" ht="13.5">
      <c r="H50" s="29"/>
      <c r="I50" s="29"/>
      <c r="N50" s="31"/>
      <c r="O50" s="30"/>
    </row>
    <row r="51" spans="5:15" ht="13.5">
      <c r="E51" s="29"/>
      <c r="F51" s="29"/>
      <c r="N51" s="31"/>
      <c r="O51" s="30"/>
    </row>
    <row r="52" spans="5:15" ht="13.5">
      <c r="E52" s="41"/>
      <c r="F52" s="41"/>
      <c r="H52" s="29"/>
      <c r="I52" s="29"/>
      <c r="N52" s="31"/>
      <c r="O52" s="30"/>
    </row>
    <row r="53" spans="14:15" ht="13.5">
      <c r="N53" s="31"/>
      <c r="O53" s="30"/>
    </row>
    <row r="54" spans="5:15" ht="13.5">
      <c r="E54" s="29"/>
      <c r="F54" s="29"/>
      <c r="H54" s="29"/>
      <c r="I54" s="29"/>
      <c r="N54" s="31"/>
      <c r="O54" s="30"/>
    </row>
    <row r="55" spans="4:15" ht="13.5">
      <c r="D55" s="1"/>
      <c r="H55" s="29"/>
      <c r="I55" s="29"/>
      <c r="O55" s="30"/>
    </row>
    <row r="56" spans="4:15" ht="13.5">
      <c r="D56" s="1"/>
      <c r="E56" s="29"/>
      <c r="F56" s="29"/>
      <c r="H56" s="29"/>
      <c r="I56" s="29"/>
      <c r="O56" s="30"/>
    </row>
    <row r="57" spans="4:15" ht="13.5">
      <c r="D57" s="1"/>
      <c r="H57" s="29"/>
      <c r="I57" s="29"/>
      <c r="O57" s="30"/>
    </row>
    <row r="58" spans="4:17" ht="14.25">
      <c r="D58" s="1"/>
      <c r="E58" s="29"/>
      <c r="F58" s="29"/>
      <c r="H58" s="29"/>
      <c r="I58" s="29"/>
      <c r="J58" s="29"/>
      <c r="O58" s="30"/>
      <c r="P58" s="32"/>
      <c r="Q58" s="32"/>
    </row>
    <row r="59" spans="4:17" ht="14.25">
      <c r="D59" s="1"/>
      <c r="E59" s="41"/>
      <c r="F59" s="41"/>
      <c r="H59" s="29"/>
      <c r="I59" s="29"/>
      <c r="J59" s="29"/>
      <c r="O59" s="30"/>
      <c r="P59" s="32"/>
      <c r="Q59" s="32"/>
    </row>
    <row r="60" spans="4:17" ht="14.25">
      <c r="D60" s="1"/>
      <c r="J60" s="29"/>
      <c r="O60" s="30"/>
      <c r="P60" s="32"/>
      <c r="Q60" s="32"/>
    </row>
    <row r="61" spans="4:17" ht="14.25">
      <c r="D61" s="1"/>
      <c r="E61" s="1"/>
      <c r="F61" s="30"/>
      <c r="G61" s="32"/>
      <c r="H61" s="32"/>
      <c r="I61" s="29"/>
      <c r="J61" s="29"/>
      <c r="M61" s="1"/>
      <c r="N61" s="1"/>
      <c r="O61" s="30"/>
      <c r="P61" s="32"/>
      <c r="Q61" s="32"/>
    </row>
    <row r="62" spans="4:17" ht="14.25">
      <c r="D62" s="1"/>
      <c r="E62" s="1"/>
      <c r="F62" s="30"/>
      <c r="G62" s="32"/>
      <c r="H62" s="32"/>
      <c r="I62" s="29"/>
      <c r="J62" s="29"/>
      <c r="O62" s="30"/>
      <c r="P62" s="32"/>
      <c r="Q62" s="32"/>
    </row>
    <row r="63" spans="4:17" ht="14.25">
      <c r="D63" s="1"/>
      <c r="E63" s="1"/>
      <c r="F63" s="30"/>
      <c r="G63" s="32"/>
      <c r="H63" s="32"/>
      <c r="I63" s="29"/>
      <c r="J63" s="29"/>
      <c r="O63" s="30"/>
      <c r="P63" s="32"/>
      <c r="Q63" s="32"/>
    </row>
    <row r="64" spans="4:17" ht="14.25">
      <c r="D64" s="1"/>
      <c r="E64" s="1"/>
      <c r="G64" s="29"/>
      <c r="H64" s="29"/>
      <c r="I64" s="29"/>
      <c r="J64" s="29"/>
      <c r="O64" s="30"/>
      <c r="P64" s="32"/>
      <c r="Q64" s="32"/>
    </row>
    <row r="65" spans="4:17" ht="14.25">
      <c r="D65" s="1"/>
      <c r="E65" s="1"/>
      <c r="G65" s="29"/>
      <c r="H65" s="29"/>
      <c r="I65" s="29"/>
      <c r="J65" s="29"/>
      <c r="O65" s="30"/>
      <c r="P65" s="32"/>
      <c r="Q65" s="32"/>
    </row>
    <row r="66" spans="7:17" ht="14.25">
      <c r="G66" s="29"/>
      <c r="H66" s="29"/>
      <c r="I66" s="29"/>
      <c r="J66" s="29"/>
      <c r="O66" s="30"/>
      <c r="P66" s="32"/>
      <c r="Q66" s="32"/>
    </row>
    <row r="67" spans="10:17" ht="14.25">
      <c r="J67" s="29"/>
      <c r="O67" s="30"/>
      <c r="P67" s="32"/>
      <c r="Q67" s="32"/>
    </row>
    <row r="68" spans="15:17" ht="14.25">
      <c r="O68" s="30"/>
      <c r="P68" s="32"/>
      <c r="Q68" s="32"/>
    </row>
    <row r="69" spans="15:17" ht="14.25">
      <c r="O69" s="30"/>
      <c r="P69" s="32"/>
      <c r="Q69" s="32"/>
    </row>
    <row r="70" spans="15:17" ht="14.25">
      <c r="O70" s="30"/>
      <c r="P70" s="32"/>
      <c r="Q70" s="32"/>
    </row>
  </sheetData>
  <sheetProtection/>
  <mergeCells count="23">
    <mergeCell ref="K28:R28"/>
    <mergeCell ref="B6:B11"/>
    <mergeCell ref="B13:B18"/>
    <mergeCell ref="B28:I28"/>
    <mergeCell ref="B20:B26"/>
    <mergeCell ref="K6:K26"/>
    <mergeCell ref="B1:I1"/>
    <mergeCell ref="K1:R1"/>
    <mergeCell ref="B3:I3"/>
    <mergeCell ref="K3:R3"/>
    <mergeCell ref="B5:C5"/>
    <mergeCell ref="F5:H5"/>
    <mergeCell ref="K5:L5"/>
    <mergeCell ref="O5:Q5"/>
    <mergeCell ref="B29:B36"/>
    <mergeCell ref="K38:K39"/>
    <mergeCell ref="K29:K36"/>
    <mergeCell ref="B38:B39"/>
    <mergeCell ref="D42:D44"/>
    <mergeCell ref="C42:C44"/>
    <mergeCell ref="B42:B44"/>
    <mergeCell ref="E42:E44"/>
    <mergeCell ref="I42:I44"/>
  </mergeCells>
  <printOptions/>
  <pageMargins left="0.2" right="0.19" top="0.37" bottom="0.28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9">
      <selection activeCell="AG30" sqref="AG30"/>
    </sheetView>
  </sheetViews>
  <sheetFormatPr defaultColWidth="9.140625" defaultRowHeight="15"/>
  <cols>
    <col min="1" max="1" width="4.140625" style="0" customWidth="1"/>
    <col min="2" max="2" width="18.421875" style="0" customWidth="1"/>
    <col min="3" max="17" width="3.140625" style="0" customWidth="1"/>
    <col min="18" max="22" width="2.57421875" style="0" customWidth="1"/>
    <col min="23" max="23" width="6.57421875" style="0" customWidth="1"/>
    <col min="24" max="25" width="3.57421875" style="0" customWidth="1"/>
    <col min="26" max="26" width="6.57421875" style="0" customWidth="1"/>
    <col min="27" max="27" width="3.57421875" style="0" customWidth="1"/>
    <col min="28" max="28" width="2.140625" style="0" customWidth="1"/>
    <col min="29" max="29" width="3.57421875" style="0" customWidth="1"/>
    <col min="30" max="30" width="2.140625" style="0" customWidth="1"/>
    <col min="31" max="31" width="3.57421875" style="0" customWidth="1"/>
    <col min="32" max="32" width="8.28125" style="0" customWidth="1"/>
    <col min="33" max="33" width="3.8515625" style="0" customWidth="1"/>
    <col min="34" max="34" width="4.57421875" style="0" customWidth="1"/>
    <col min="35" max="35" width="8.28125" style="0" customWidth="1"/>
  </cols>
  <sheetData>
    <row r="1" spans="23:26" ht="13.5">
      <c r="W1" s="203">
        <v>42169</v>
      </c>
      <c r="X1" s="204"/>
      <c r="Y1" s="204"/>
      <c r="Z1" s="204"/>
    </row>
    <row r="2" spans="1:35" ht="28.5">
      <c r="A2" s="184" t="s">
        <v>27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33"/>
      <c r="AB2" s="33"/>
      <c r="AC2" s="33"/>
      <c r="AD2" s="33"/>
      <c r="AE2" s="33"/>
      <c r="AF2" s="33"/>
      <c r="AG2" s="33"/>
      <c r="AH2" s="33"/>
      <c r="AI2" s="33"/>
    </row>
    <row r="3" ht="14.25" thickBot="1"/>
    <row r="4" spans="1:26" ht="30" customHeight="1" thickBot="1">
      <c r="A4" s="205" t="s">
        <v>40</v>
      </c>
      <c r="B4" s="205"/>
      <c r="C4" s="206" t="s">
        <v>11</v>
      </c>
      <c r="D4" s="192"/>
      <c r="E4" s="207"/>
      <c r="F4" s="206" t="s">
        <v>12</v>
      </c>
      <c r="G4" s="192"/>
      <c r="H4" s="207"/>
      <c r="I4" s="206" t="s">
        <v>13</v>
      </c>
      <c r="J4" s="192"/>
      <c r="K4" s="207"/>
      <c r="L4" s="206" t="s">
        <v>14</v>
      </c>
      <c r="M4" s="192"/>
      <c r="N4" s="207"/>
      <c r="O4" s="206" t="s">
        <v>15</v>
      </c>
      <c r="P4" s="192"/>
      <c r="Q4" s="207"/>
      <c r="R4" s="208" t="s">
        <v>2</v>
      </c>
      <c r="S4" s="209"/>
      <c r="T4" s="209"/>
      <c r="U4" s="209"/>
      <c r="V4" s="210"/>
      <c r="W4" s="9" t="s">
        <v>3</v>
      </c>
      <c r="X4" s="201" t="s">
        <v>4</v>
      </c>
      <c r="Y4" s="202"/>
      <c r="Z4" s="9" t="s">
        <v>5</v>
      </c>
    </row>
    <row r="5" spans="1:26" ht="16.5" customHeight="1" thickBot="1">
      <c r="A5" s="195" t="s">
        <v>11</v>
      </c>
      <c r="B5" s="211" t="s">
        <v>171</v>
      </c>
      <c r="C5" s="185"/>
      <c r="D5" s="186"/>
      <c r="E5" s="187"/>
      <c r="F5" s="198" t="str">
        <f>IF(F6+H6&gt;0,IF(F6&gt;H6,"○",IF(F6&lt;H6,"×","△")),"")</f>
        <v>×</v>
      </c>
      <c r="G5" s="199"/>
      <c r="H5" s="200"/>
      <c r="I5" s="198" t="str">
        <f>IF(I6+K6&gt;0,IF(I6&gt;K6,"○",IF(I6&lt;K6,"×","△")),"")</f>
        <v>×</v>
      </c>
      <c r="J5" s="199"/>
      <c r="K5" s="200"/>
      <c r="L5" s="198" t="str">
        <f>IF(L6+N6&gt;0,IF(L6&gt;N6,"○",IF(L6&lt;N6,"×","△")),"")</f>
        <v>×</v>
      </c>
      <c r="M5" s="199"/>
      <c r="N5" s="200"/>
      <c r="O5" s="198" t="str">
        <f>IF(O6+Q6&gt;0,IF(O6&gt;Q6,"○",IF(O6&lt;Q6,"×","△")),"")</f>
        <v>○</v>
      </c>
      <c r="P5" s="199"/>
      <c r="Q5" s="200"/>
      <c r="R5" s="191">
        <f>IF(F6&gt;H6,1,0)+IF(I6&gt;K6,1,0)+IF(L6&gt;N6,1,0)+IF(O6&gt;Q6,1,0)</f>
        <v>1</v>
      </c>
      <c r="S5" s="192" t="s">
        <v>1</v>
      </c>
      <c r="T5" s="193">
        <f>IF(F6+H6&gt;0,IF(F6=H6,1,0),0)+IF(I6+K6&gt;0,IF(I6=K6,1,0),0)+IF(L6+N6&gt;0,IF(L6=N6,1,0),0)+IF(O6+Q6&gt;0,IF(O6=Q6,1,0),0)</f>
        <v>0</v>
      </c>
      <c r="U5" s="192" t="s">
        <v>1</v>
      </c>
      <c r="V5" s="194">
        <f>IF(F6&lt;H6,1,0)+IF(I6&lt;K6,1,0)+IF(L6&lt;N6,1,0)+IF(O6&lt;Q6,1,0)</f>
        <v>3</v>
      </c>
      <c r="W5" s="182">
        <f>(R5*2)+(T5*1)</f>
        <v>2</v>
      </c>
      <c r="X5" s="22" t="s">
        <v>9</v>
      </c>
      <c r="Y5" s="23">
        <f>F6+I6+L6+O6</f>
        <v>21</v>
      </c>
      <c r="Z5" s="183">
        <v>4</v>
      </c>
    </row>
    <row r="6" spans="1:26" ht="16.5" customHeight="1" thickBot="1">
      <c r="A6" s="196"/>
      <c r="B6" s="211"/>
      <c r="C6" s="188"/>
      <c r="D6" s="189"/>
      <c r="E6" s="190"/>
      <c r="F6" s="20">
        <f>preliminary!$F$6</f>
        <v>6</v>
      </c>
      <c r="G6" s="78" t="s">
        <v>1</v>
      </c>
      <c r="H6" s="21">
        <f>preliminary!$H$6</f>
        <v>9</v>
      </c>
      <c r="I6" s="20">
        <f>preliminary!$F$22</f>
        <v>3</v>
      </c>
      <c r="J6" s="78" t="s">
        <v>1</v>
      </c>
      <c r="K6" s="21">
        <f>preliminary!$H$22</f>
        <v>10</v>
      </c>
      <c r="L6" s="20">
        <f>preliminary!$H$17</f>
        <v>2</v>
      </c>
      <c r="M6" s="78" t="s">
        <v>1</v>
      </c>
      <c r="N6" s="21">
        <f>preliminary!$F$17</f>
        <v>9</v>
      </c>
      <c r="O6" s="20">
        <f>preliminary!$H$10</f>
        <v>10</v>
      </c>
      <c r="P6" s="78" t="s">
        <v>1</v>
      </c>
      <c r="Q6" s="21">
        <f>preliminary!$F$10</f>
        <v>7</v>
      </c>
      <c r="R6" s="191"/>
      <c r="S6" s="192"/>
      <c r="T6" s="193"/>
      <c r="U6" s="192"/>
      <c r="V6" s="194"/>
      <c r="W6" s="182"/>
      <c r="X6" s="22" t="s">
        <v>10</v>
      </c>
      <c r="Y6" s="23">
        <f>H6+K6+N6+Q6</f>
        <v>35</v>
      </c>
      <c r="Z6" s="183"/>
    </row>
    <row r="7" spans="1:26" ht="16.5" customHeight="1" thickBot="1">
      <c r="A7" s="195" t="s">
        <v>12</v>
      </c>
      <c r="B7" s="197" t="s">
        <v>45</v>
      </c>
      <c r="C7" s="198" t="str">
        <f>IF(C8+E8&gt;0,IF(C8&gt;E8,"○",IF(C8&lt;E8,"×","△")),"")</f>
        <v>○</v>
      </c>
      <c r="D7" s="199"/>
      <c r="E7" s="200"/>
      <c r="F7" s="185" t="s">
        <v>16</v>
      </c>
      <c r="G7" s="186"/>
      <c r="H7" s="187"/>
      <c r="I7" s="198" t="str">
        <f>IF(I8+K8&gt;0,IF(I8&gt;K8,"○",IF(I8&lt;K8,"×","△")),"")</f>
        <v>×</v>
      </c>
      <c r="J7" s="199"/>
      <c r="K7" s="200"/>
      <c r="L7" s="198" t="str">
        <f>IF(L8+N8&gt;0,IF(L8&gt;N8,"○",IF(L8&lt;N8,"×","△")),"")</f>
        <v>○</v>
      </c>
      <c r="M7" s="199"/>
      <c r="N7" s="200"/>
      <c r="O7" s="198" t="str">
        <f>IF(O8+Q8&gt;0,IF(O8&gt;Q8,"○",IF(O8&lt;Q8,"×","△")),"")</f>
        <v>○</v>
      </c>
      <c r="P7" s="199"/>
      <c r="Q7" s="200"/>
      <c r="R7" s="191">
        <f>IF(C8&gt;E8,1,0)+IF(I8&gt;K8,1,0)+IF(L8&gt;N8,1,0)+IF(O8&gt;Q8,1,0)</f>
        <v>3</v>
      </c>
      <c r="S7" s="192" t="s">
        <v>163</v>
      </c>
      <c r="T7" s="193">
        <f>IF(C8+E8&gt;0,IF(C8=E8,1,0),0)+IF(I8+K8&gt;0,IF(I8=K8,1,0),0)+IF(L8+N8&gt;0,IF(L8=N8,1,0),0)+IF(O8+Q8&gt;0,IF(O8=Q8,1,0),0)</f>
        <v>0</v>
      </c>
      <c r="U7" s="192" t="s">
        <v>163</v>
      </c>
      <c r="V7" s="194">
        <f>IF(C8&lt;E8,1,0)+IF(I8&lt;K8,1,0)+IF(L8&lt;N8,1,0)+IF(O8&lt;Q8,1,0)</f>
        <v>1</v>
      </c>
      <c r="W7" s="182">
        <f>(R7*2)+(T7*1)</f>
        <v>6</v>
      </c>
      <c r="X7" s="22" t="s">
        <v>9</v>
      </c>
      <c r="Y7" s="23">
        <f>C8+I8+L8+O8</f>
        <v>30</v>
      </c>
      <c r="Z7" s="183">
        <v>3</v>
      </c>
    </row>
    <row r="8" spans="1:26" ht="16.5" customHeight="1" thickBot="1">
      <c r="A8" s="196"/>
      <c r="B8" s="197"/>
      <c r="C8" s="20">
        <f>preliminary!$H$6</f>
        <v>9</v>
      </c>
      <c r="D8" s="78" t="s">
        <v>1</v>
      </c>
      <c r="E8" s="21">
        <f>preliminary!$F$6</f>
        <v>6</v>
      </c>
      <c r="F8" s="188"/>
      <c r="G8" s="189"/>
      <c r="H8" s="190"/>
      <c r="I8" s="20">
        <f>preliminary!$F$26</f>
        <v>5</v>
      </c>
      <c r="J8" s="78" t="s">
        <v>1</v>
      </c>
      <c r="K8" s="21">
        <f>preliminary!$H$26</f>
        <v>9</v>
      </c>
      <c r="L8" s="20">
        <f>preliminary!$F$13</f>
        <v>8</v>
      </c>
      <c r="M8" s="78" t="s">
        <v>1</v>
      </c>
      <c r="N8" s="21">
        <f>preliminary!$H$13</f>
        <v>6</v>
      </c>
      <c r="O8" s="20">
        <f>preliminary!$H$20</f>
        <v>8</v>
      </c>
      <c r="P8" s="78" t="s">
        <v>1</v>
      </c>
      <c r="Q8" s="21">
        <f>preliminary!$F$20</f>
        <v>3</v>
      </c>
      <c r="R8" s="191"/>
      <c r="S8" s="192"/>
      <c r="T8" s="193"/>
      <c r="U8" s="192"/>
      <c r="V8" s="194"/>
      <c r="W8" s="182"/>
      <c r="X8" s="22" t="s">
        <v>10</v>
      </c>
      <c r="Y8" s="23">
        <f>E8+K8+N8+Q8</f>
        <v>24</v>
      </c>
      <c r="Z8" s="183"/>
    </row>
    <row r="9" spans="1:26" ht="16.5" customHeight="1" thickBot="1">
      <c r="A9" s="195" t="s">
        <v>21</v>
      </c>
      <c r="B9" s="197" t="s">
        <v>57</v>
      </c>
      <c r="C9" s="198" t="str">
        <f>IF(C10+E10&gt;0,IF(C10&gt;E10,"○",IF(C10&lt;E10,"×","△")),"")</f>
        <v>○</v>
      </c>
      <c r="D9" s="199"/>
      <c r="E9" s="200"/>
      <c r="F9" s="198" t="str">
        <f>IF(F10+H10&gt;0,IF(F10&gt;H10,"○",IF(F10&lt;H10,"×","△")),"")</f>
        <v>○</v>
      </c>
      <c r="G9" s="199"/>
      <c r="H9" s="200"/>
      <c r="I9" s="185" t="s">
        <v>121</v>
      </c>
      <c r="J9" s="186"/>
      <c r="K9" s="187"/>
      <c r="L9" s="198" t="str">
        <f>IF(L10+N10&gt;0,IF(L10&gt;N10,"○",IF(L10&lt;N10,"×","△")),"")</f>
        <v>×</v>
      </c>
      <c r="M9" s="199"/>
      <c r="N9" s="200"/>
      <c r="O9" s="198" t="str">
        <f>IF(O10+Q10&gt;0,IF(O10&gt;Q10,"○",IF(O10&lt;Q10,"×","△")),"")</f>
        <v>○</v>
      </c>
      <c r="P9" s="199"/>
      <c r="Q9" s="200"/>
      <c r="R9" s="191">
        <f>IF(C10&gt;E10,1,0)+IF(F10&gt;H10,1,0)+IF(L10&gt;N10,1,0)+IF(O10&gt;Q10,1,0)</f>
        <v>3</v>
      </c>
      <c r="S9" s="192" t="s">
        <v>163</v>
      </c>
      <c r="T9" s="193">
        <f>IF(C10+E10&gt;0,IF(C10=E10,1,0),0)+IF(F10+H10&gt;0,IF(F10=H10,1,0),0)+IF(L10+N10&gt;0,IF(L10=N10,1,0),0)+IF(O10+Q10&gt;0,IF(O10=Q10,1,0),0)</f>
        <v>0</v>
      </c>
      <c r="U9" s="192" t="s">
        <v>163</v>
      </c>
      <c r="V9" s="194">
        <f>IF(C10&lt;E10,1,0)+IF(F10&lt;H10,1,0)+IF(L10&lt;N10,1,0)+IF(O10&lt;Q10,1,0)</f>
        <v>1</v>
      </c>
      <c r="W9" s="182">
        <f>(R9*2)+(T9*1)</f>
        <v>6</v>
      </c>
      <c r="X9" s="22" t="s">
        <v>9</v>
      </c>
      <c r="Y9" s="23">
        <f>C10+F10+L10+O10</f>
        <v>33</v>
      </c>
      <c r="Z9" s="183">
        <v>2</v>
      </c>
    </row>
    <row r="10" spans="1:26" ht="16.5" customHeight="1" thickBot="1">
      <c r="A10" s="196"/>
      <c r="B10" s="197"/>
      <c r="C10" s="20">
        <f>preliminary!$H$22</f>
        <v>10</v>
      </c>
      <c r="D10" s="78" t="s">
        <v>1</v>
      </c>
      <c r="E10" s="21">
        <f>preliminary!$F$22</f>
        <v>3</v>
      </c>
      <c r="F10" s="20">
        <f>preliminary!$H$26</f>
        <v>9</v>
      </c>
      <c r="G10" s="78" t="s">
        <v>1</v>
      </c>
      <c r="H10" s="21">
        <f>preliminary!$F$26</f>
        <v>5</v>
      </c>
      <c r="I10" s="188"/>
      <c r="J10" s="189"/>
      <c r="K10" s="190"/>
      <c r="L10" s="20">
        <f>preliminary!$F$8</f>
        <v>4</v>
      </c>
      <c r="M10" s="78" t="s">
        <v>1</v>
      </c>
      <c r="N10" s="21">
        <f>preliminary!$H$8</f>
        <v>11</v>
      </c>
      <c r="O10" s="20">
        <f>preliminary!$F$15</f>
        <v>10</v>
      </c>
      <c r="P10" s="78" t="s">
        <v>1</v>
      </c>
      <c r="Q10" s="21">
        <f>preliminary!$H$15</f>
        <v>6</v>
      </c>
      <c r="R10" s="191"/>
      <c r="S10" s="192"/>
      <c r="T10" s="193"/>
      <c r="U10" s="192"/>
      <c r="V10" s="194"/>
      <c r="W10" s="182"/>
      <c r="X10" s="22" t="s">
        <v>10</v>
      </c>
      <c r="Y10" s="23">
        <f>E10+H10+N10+Q10</f>
        <v>25</v>
      </c>
      <c r="Z10" s="183"/>
    </row>
    <row r="11" spans="1:26" ht="16.5" customHeight="1" thickBot="1">
      <c r="A11" s="195" t="s">
        <v>22</v>
      </c>
      <c r="B11" s="212" t="s">
        <v>52</v>
      </c>
      <c r="C11" s="198" t="str">
        <f>IF(C12+E12&gt;0,IF(C12&gt;E12,"○",IF(C12&lt;E12,"×","△")),"")</f>
        <v>○</v>
      </c>
      <c r="D11" s="199"/>
      <c r="E11" s="200"/>
      <c r="F11" s="198" t="str">
        <f>IF(F12+H12&gt;0,IF(F12&gt;H12,"○",IF(F12&lt;H12,"×","△")),"")</f>
        <v>×</v>
      </c>
      <c r="G11" s="199"/>
      <c r="H11" s="200"/>
      <c r="I11" s="198" t="str">
        <f>IF(I12+K12&gt;0,IF(I12&gt;K12,"○",IF(I12&lt;K12,"×","△")),"")</f>
        <v>○</v>
      </c>
      <c r="J11" s="199"/>
      <c r="K11" s="200"/>
      <c r="L11" s="185" t="s">
        <v>122</v>
      </c>
      <c r="M11" s="186"/>
      <c r="N11" s="187"/>
      <c r="O11" s="198" t="str">
        <f>IF(O12+Q12&gt;0,IF(O12&gt;Q12,"○",IF(O12&lt;Q12,"×","△")),"")</f>
        <v>○</v>
      </c>
      <c r="P11" s="199"/>
      <c r="Q11" s="200"/>
      <c r="R11" s="191">
        <f>IF(C12&gt;E12,1,0)+IF(F12&gt;H12,1,0)+IF(I12&gt;K12,1,0)+IF(O12&gt;Q12,1,0)</f>
        <v>3</v>
      </c>
      <c r="S11" s="192" t="s">
        <v>163</v>
      </c>
      <c r="T11" s="193">
        <f>IF(C12+E12&gt;0,IF(C12=E12,1,0),0)+IF(F12+H12&gt;0,IF(F12=H12,1,0),0)+IF(I12+K12&gt;0,IF(I12=K12,1,0),0)+IF(O12+Q12&gt;0,IF(O12=Q12,1,0),0)</f>
        <v>0</v>
      </c>
      <c r="U11" s="192" t="s">
        <v>163</v>
      </c>
      <c r="V11" s="194">
        <f>IF(C12&lt;E12,1,0)+IF(F12&lt;H12,1,0)+IF(I12&lt;K12,1,0)+IF(O12&lt;Q12,1,0)</f>
        <v>1</v>
      </c>
      <c r="W11" s="182">
        <f>(R11*2)+(T11*1)</f>
        <v>6</v>
      </c>
      <c r="X11" s="22" t="s">
        <v>9</v>
      </c>
      <c r="Y11" s="23">
        <f>C12+F12+I12+O12</f>
        <v>33</v>
      </c>
      <c r="Z11" s="183">
        <v>1</v>
      </c>
    </row>
    <row r="12" spans="1:26" ht="16.5" customHeight="1" thickBot="1">
      <c r="A12" s="196"/>
      <c r="B12" s="213"/>
      <c r="C12" s="20">
        <f>preliminary!$F$17</f>
        <v>9</v>
      </c>
      <c r="D12" s="78" t="s">
        <v>1</v>
      </c>
      <c r="E12" s="21">
        <f>preliminary!$H$17</f>
        <v>2</v>
      </c>
      <c r="F12" s="20">
        <f>preliminary!$H$13</f>
        <v>6</v>
      </c>
      <c r="G12" s="78" t="s">
        <v>1</v>
      </c>
      <c r="H12" s="21">
        <f>preliminary!$F$13</f>
        <v>8</v>
      </c>
      <c r="I12" s="20">
        <f>preliminary!$H$8</f>
        <v>11</v>
      </c>
      <c r="J12" s="78" t="s">
        <v>1</v>
      </c>
      <c r="K12" s="21">
        <f>preliminary!$F$8</f>
        <v>4</v>
      </c>
      <c r="L12" s="188"/>
      <c r="M12" s="189"/>
      <c r="N12" s="190"/>
      <c r="O12" s="20">
        <f>preliminary!$F$24</f>
        <v>7</v>
      </c>
      <c r="P12" s="78" t="s">
        <v>1</v>
      </c>
      <c r="Q12" s="21">
        <f>preliminary!$H$24</f>
        <v>6</v>
      </c>
      <c r="R12" s="191"/>
      <c r="S12" s="192"/>
      <c r="T12" s="193"/>
      <c r="U12" s="192"/>
      <c r="V12" s="194"/>
      <c r="W12" s="182"/>
      <c r="X12" s="22" t="s">
        <v>10</v>
      </c>
      <c r="Y12" s="23">
        <f>E12+H12+K12+Q12</f>
        <v>20</v>
      </c>
      <c r="Z12" s="183"/>
    </row>
    <row r="13" spans="1:26" ht="16.5" customHeight="1" thickBot="1">
      <c r="A13" s="195" t="s">
        <v>23</v>
      </c>
      <c r="B13" s="197" t="s">
        <v>62</v>
      </c>
      <c r="C13" s="198" t="str">
        <f>IF(C14+E14&gt;0,IF(C14&gt;E14,"○",IF(C14&lt;E14,"×","△")),"")</f>
        <v>×</v>
      </c>
      <c r="D13" s="199"/>
      <c r="E13" s="200"/>
      <c r="F13" s="198" t="str">
        <f>IF(F14+H14&gt;0,IF(F14&gt;H14,"○",IF(F14&lt;H14,"×","△")),"")</f>
        <v>×</v>
      </c>
      <c r="G13" s="199"/>
      <c r="H13" s="200"/>
      <c r="I13" s="198" t="str">
        <f>IF(I14+K14&gt;0,IF(I14&gt;K14,"○",IF(I14&lt;K14,"×","△")),"")</f>
        <v>×</v>
      </c>
      <c r="J13" s="199"/>
      <c r="K13" s="200"/>
      <c r="L13" s="198" t="str">
        <f>IF(L14+N14&gt;0,IF(L14&gt;N14,"○",IF(L14&lt;N14,"×","△")),"")</f>
        <v>×</v>
      </c>
      <c r="M13" s="199"/>
      <c r="N13" s="200"/>
      <c r="O13" s="185"/>
      <c r="P13" s="186"/>
      <c r="Q13" s="187"/>
      <c r="R13" s="191">
        <f>IF(C14&gt;E14,1,0)+IF(F14&gt;H14,1,0)+IF(I14&gt;K14,1,0)+IF(L14&gt;N14,1,0)</f>
        <v>0</v>
      </c>
      <c r="S13" s="192" t="s">
        <v>163</v>
      </c>
      <c r="T13" s="193">
        <f>IF(C14+E14&gt;0,IF(C14=E14,1,0),0)+IF(F14+H14&gt;0,IF(F14=H14,1,0),0)+IF(I14+K14&gt;0,IF(I14=K14,1,0),0)+IF(L14+N14&gt;0,IF(L14=N14,1,0),0)</f>
        <v>0</v>
      </c>
      <c r="U13" s="192" t="s">
        <v>163</v>
      </c>
      <c r="V13" s="194">
        <f>IF(C14&lt;E14,1,0)+IF(F14&lt;H14,1,0)+IF(I14&lt;K14,1,0)+IF(L14&lt;N14,1,0)</f>
        <v>4</v>
      </c>
      <c r="W13" s="182">
        <f>(R13*2)+(T13*1)</f>
        <v>0</v>
      </c>
      <c r="X13" s="22" t="s">
        <v>9</v>
      </c>
      <c r="Y13" s="23">
        <f>C14+F14+I14+L14</f>
        <v>22</v>
      </c>
      <c r="Z13" s="183">
        <v>5</v>
      </c>
    </row>
    <row r="14" spans="1:26" ht="16.5" customHeight="1" thickBot="1">
      <c r="A14" s="196"/>
      <c r="B14" s="197"/>
      <c r="C14" s="20">
        <f>preliminary!$F$10</f>
        <v>7</v>
      </c>
      <c r="D14" s="78" t="s">
        <v>1</v>
      </c>
      <c r="E14" s="21">
        <f>preliminary!$H$10</f>
        <v>10</v>
      </c>
      <c r="F14" s="20">
        <f>preliminary!$F$20</f>
        <v>3</v>
      </c>
      <c r="G14" s="78" t="s">
        <v>1</v>
      </c>
      <c r="H14" s="21">
        <f>preliminary!$H$20</f>
        <v>8</v>
      </c>
      <c r="I14" s="20">
        <f>preliminary!$H$15</f>
        <v>6</v>
      </c>
      <c r="J14" s="78" t="s">
        <v>1</v>
      </c>
      <c r="K14" s="21">
        <f>preliminary!$F$15</f>
        <v>10</v>
      </c>
      <c r="L14" s="20">
        <f>preliminary!$H$24</f>
        <v>6</v>
      </c>
      <c r="M14" s="78" t="s">
        <v>1</v>
      </c>
      <c r="N14" s="21">
        <f>preliminary!$F$24</f>
        <v>7</v>
      </c>
      <c r="O14" s="188"/>
      <c r="P14" s="189"/>
      <c r="Q14" s="190"/>
      <c r="R14" s="191"/>
      <c r="S14" s="192"/>
      <c r="T14" s="193"/>
      <c r="U14" s="192"/>
      <c r="V14" s="194"/>
      <c r="W14" s="182"/>
      <c r="X14" s="22" t="s">
        <v>10</v>
      </c>
      <c r="Y14" s="23">
        <f>E14+H14+K14+N14</f>
        <v>35</v>
      </c>
      <c r="Z14" s="183"/>
    </row>
    <row r="15" spans="1:2" ht="12.75" customHeight="1" thickBot="1">
      <c r="A15" s="113"/>
      <c r="B15" s="113"/>
    </row>
    <row r="16" spans="1:26" ht="30" customHeight="1" thickBot="1">
      <c r="A16" s="205" t="s">
        <v>41</v>
      </c>
      <c r="B16" s="196"/>
      <c r="C16" s="206" t="s">
        <v>147</v>
      </c>
      <c r="D16" s="192"/>
      <c r="E16" s="207"/>
      <c r="F16" s="206" t="s">
        <v>148</v>
      </c>
      <c r="G16" s="192"/>
      <c r="H16" s="207"/>
      <c r="I16" s="206" t="s">
        <v>149</v>
      </c>
      <c r="J16" s="192"/>
      <c r="K16" s="207"/>
      <c r="L16" s="206" t="s">
        <v>150</v>
      </c>
      <c r="M16" s="192"/>
      <c r="N16" s="207"/>
      <c r="O16" s="206" t="s">
        <v>151</v>
      </c>
      <c r="P16" s="192"/>
      <c r="Q16" s="207"/>
      <c r="R16" s="208" t="s">
        <v>2</v>
      </c>
      <c r="S16" s="209"/>
      <c r="T16" s="209"/>
      <c r="U16" s="209"/>
      <c r="V16" s="210"/>
      <c r="W16" s="9" t="s">
        <v>3</v>
      </c>
      <c r="X16" s="201" t="s">
        <v>4</v>
      </c>
      <c r="Y16" s="202"/>
      <c r="Z16" s="9" t="s">
        <v>5</v>
      </c>
    </row>
    <row r="17" spans="1:26" ht="16.5" customHeight="1" thickBot="1">
      <c r="A17" s="195" t="s">
        <v>32</v>
      </c>
      <c r="B17" s="211" t="s">
        <v>172</v>
      </c>
      <c r="C17" s="185"/>
      <c r="D17" s="186"/>
      <c r="E17" s="187"/>
      <c r="F17" s="198" t="str">
        <f>IF(F18+H18&gt;0,IF(F18&gt;H18,"○",IF(F18&lt;H18,"×","△")),"")</f>
        <v>○</v>
      </c>
      <c r="G17" s="199"/>
      <c r="H17" s="200"/>
      <c r="I17" s="198" t="str">
        <f>IF(I18+K18&gt;0,IF(I18&gt;K18,"○",IF(I18&lt;K18,"×","△")),"")</f>
        <v>×</v>
      </c>
      <c r="J17" s="199"/>
      <c r="K17" s="200"/>
      <c r="L17" s="198" t="str">
        <f>IF(L18+N18&gt;0,IF(L18&gt;N18,"○",IF(L18&lt;N18,"×","△")),"")</f>
        <v>×</v>
      </c>
      <c r="M17" s="199"/>
      <c r="N17" s="200"/>
      <c r="O17" s="198" t="str">
        <f>IF(O18+Q18&gt;0,IF(O18&gt;Q18,"○",IF(O18&lt;Q18,"×","△")),"")</f>
        <v>×</v>
      </c>
      <c r="P17" s="199"/>
      <c r="Q17" s="200"/>
      <c r="R17" s="191">
        <f>IF(F18&gt;H18,1,0)+IF(I18&gt;K18,1,0)+IF(L18&gt;N18,1,0)+IF(O18&gt;Q18,1,0)</f>
        <v>1</v>
      </c>
      <c r="S17" s="192" t="s">
        <v>163</v>
      </c>
      <c r="T17" s="193">
        <f>IF(F18+H18&gt;0,IF(F18=H18,1,0),0)+IF(I18+K18&gt;0,IF(I18=K18,1,0),0)+IF(L18+N18&gt;0,IF(L18=N18,1,0),0)+IF(O18+Q18&gt;0,IF(O18=Q18,1,0),0)</f>
        <v>0</v>
      </c>
      <c r="U17" s="192" t="s">
        <v>163</v>
      </c>
      <c r="V17" s="194">
        <f>IF(F18&lt;H18,1,0)+IF(I18&lt;K18,1,0)+IF(L18&lt;N18,1,0)+IF(O18&lt;Q18,1,0)</f>
        <v>3</v>
      </c>
      <c r="W17" s="182">
        <f>(R17*2)+(T17*1)</f>
        <v>2</v>
      </c>
      <c r="X17" s="22" t="s">
        <v>164</v>
      </c>
      <c r="Y17" s="23">
        <f>F18+I18+L18+O18</f>
        <v>16</v>
      </c>
      <c r="Z17" s="183">
        <v>5</v>
      </c>
    </row>
    <row r="18" spans="1:26" ht="16.5" customHeight="1" thickBot="1">
      <c r="A18" s="196"/>
      <c r="B18" s="214"/>
      <c r="C18" s="188"/>
      <c r="D18" s="189"/>
      <c r="E18" s="190"/>
      <c r="F18" s="20">
        <f>preliminary!$O$6</f>
        <v>8</v>
      </c>
      <c r="G18" s="78" t="s">
        <v>1</v>
      </c>
      <c r="H18" s="21">
        <f>preliminary!$Q$6</f>
        <v>7</v>
      </c>
      <c r="I18" s="20">
        <f>preliminary!$O$20</f>
        <v>3</v>
      </c>
      <c r="J18" s="78" t="s">
        <v>1</v>
      </c>
      <c r="K18" s="21">
        <f>preliminary!$Q$20</f>
        <v>11</v>
      </c>
      <c r="L18" s="20">
        <f>preliminary!$Q$16</f>
        <v>5</v>
      </c>
      <c r="M18" s="78" t="s">
        <v>1</v>
      </c>
      <c r="N18" s="21">
        <f>preliminary!$O$16</f>
        <v>8</v>
      </c>
      <c r="O18" s="20">
        <f>preliminary!$Q$10</f>
        <v>0</v>
      </c>
      <c r="P18" s="78" t="s">
        <v>1</v>
      </c>
      <c r="Q18" s="21">
        <f>preliminary!$O$10</f>
        <v>10</v>
      </c>
      <c r="R18" s="191"/>
      <c r="S18" s="192"/>
      <c r="T18" s="193"/>
      <c r="U18" s="192"/>
      <c r="V18" s="194"/>
      <c r="W18" s="182"/>
      <c r="X18" s="22" t="s">
        <v>165</v>
      </c>
      <c r="Y18" s="23">
        <f>H18+K18+N18+Q18</f>
        <v>36</v>
      </c>
      <c r="Z18" s="183"/>
    </row>
    <row r="19" spans="1:26" ht="16.5" customHeight="1" thickBot="1">
      <c r="A19" s="195" t="s">
        <v>28</v>
      </c>
      <c r="B19" s="197" t="s">
        <v>46</v>
      </c>
      <c r="C19" s="198" t="str">
        <f>IF(C20+E20&gt;0,IF(C20&gt;E20,"○",IF(C20&lt;E20,"×","△")),"")</f>
        <v>×</v>
      </c>
      <c r="D19" s="199"/>
      <c r="E19" s="200"/>
      <c r="F19" s="185" t="s">
        <v>16</v>
      </c>
      <c r="G19" s="186"/>
      <c r="H19" s="187"/>
      <c r="I19" s="198" t="str">
        <f>IF(I20+K20&gt;0,IF(I20&gt;K20,"○",IF(I20&lt;K20,"×","△")),"")</f>
        <v>△</v>
      </c>
      <c r="J19" s="199"/>
      <c r="K19" s="200"/>
      <c r="L19" s="198" t="str">
        <f>IF(L20+N20&gt;0,IF(L20&gt;N20,"○",IF(L20&lt;N20,"×","△")),"")</f>
        <v>△</v>
      </c>
      <c r="M19" s="199"/>
      <c r="N19" s="200"/>
      <c r="O19" s="198" t="str">
        <f>IF(O20+Q20&gt;0,IF(O20&gt;Q20,"○",IF(O20&lt;Q20,"×","△")),"")</f>
        <v>×</v>
      </c>
      <c r="P19" s="199"/>
      <c r="Q19" s="200"/>
      <c r="R19" s="191">
        <f>IF(C20&gt;E20,1,0)+IF(I20&gt;K20,1,0)+IF(L20&gt;N20,1,0)+IF(O20&gt;Q20,1,0)</f>
        <v>0</v>
      </c>
      <c r="S19" s="192" t="s">
        <v>163</v>
      </c>
      <c r="T19" s="193">
        <f>IF(C20+E20&gt;0,IF(C20=E20,1,0),0)+IF(I20+K20&gt;0,IF(I20=K20,1,0),0)+IF(L20+N20&gt;0,IF(L20=N20,1,0),0)+IF(O20+Q20&gt;0,IF(O20=Q20,1,0),0)</f>
        <v>2</v>
      </c>
      <c r="U19" s="192" t="s">
        <v>163</v>
      </c>
      <c r="V19" s="194">
        <f>IF(C20&lt;E20,1,0)+IF(I20&lt;K20,1,0)+IF(L20&lt;N20,1,0)+IF(O20&lt;Q20,1,0)</f>
        <v>2</v>
      </c>
      <c r="W19" s="182">
        <f>(R19*2)+(T19*1)</f>
        <v>2</v>
      </c>
      <c r="X19" s="22" t="s">
        <v>164</v>
      </c>
      <c r="Y19" s="23">
        <f>C20+I20+L20+O20</f>
        <v>32</v>
      </c>
      <c r="Z19" s="183">
        <v>4</v>
      </c>
    </row>
    <row r="20" spans="1:26" ht="16.5" customHeight="1" thickBot="1">
      <c r="A20" s="196"/>
      <c r="B20" s="197"/>
      <c r="C20" s="20">
        <f>preliminary!$Q$6</f>
        <v>7</v>
      </c>
      <c r="D20" s="78" t="s">
        <v>1</v>
      </c>
      <c r="E20" s="21">
        <f>preliminary!$O$6</f>
        <v>8</v>
      </c>
      <c r="F20" s="188"/>
      <c r="G20" s="189"/>
      <c r="H20" s="190"/>
      <c r="I20" s="20">
        <f>preliminary!$O$24</f>
        <v>9</v>
      </c>
      <c r="J20" s="78" t="s">
        <v>1</v>
      </c>
      <c r="K20" s="21">
        <f>preliminary!$Q$24</f>
        <v>9</v>
      </c>
      <c r="L20" s="20">
        <f>preliminary!$O$12</f>
        <v>9</v>
      </c>
      <c r="M20" s="78" t="s">
        <v>1</v>
      </c>
      <c r="N20" s="21">
        <f>preliminary!$Q$12</f>
        <v>9</v>
      </c>
      <c r="O20" s="20">
        <f>preliminary!$Q$18</f>
        <v>7</v>
      </c>
      <c r="P20" s="78" t="s">
        <v>1</v>
      </c>
      <c r="Q20" s="21">
        <f>preliminary!$O$18</f>
        <v>10</v>
      </c>
      <c r="R20" s="191"/>
      <c r="S20" s="192"/>
      <c r="T20" s="193"/>
      <c r="U20" s="192"/>
      <c r="V20" s="194"/>
      <c r="W20" s="182"/>
      <c r="X20" s="22" t="s">
        <v>165</v>
      </c>
      <c r="Y20" s="23">
        <f>E20+K20+N20+Q20</f>
        <v>36</v>
      </c>
      <c r="Z20" s="183"/>
    </row>
    <row r="21" spans="1:26" ht="16.5" customHeight="1" thickBot="1">
      <c r="A21" s="195" t="s">
        <v>29</v>
      </c>
      <c r="B21" s="197" t="s">
        <v>79</v>
      </c>
      <c r="C21" s="198" t="str">
        <f>IF(C22+E22&gt;0,IF(C22&gt;E22,"○",IF(C22&lt;E22,"×","△")),"")</f>
        <v>○</v>
      </c>
      <c r="D21" s="199"/>
      <c r="E21" s="200"/>
      <c r="F21" s="198" t="str">
        <f>IF(F22+H22&gt;0,IF(F22&gt;H22,"○",IF(F22&lt;H22,"×","△")),"")</f>
        <v>△</v>
      </c>
      <c r="G21" s="199"/>
      <c r="H21" s="200"/>
      <c r="I21" s="185" t="s">
        <v>121</v>
      </c>
      <c r="J21" s="186"/>
      <c r="K21" s="187"/>
      <c r="L21" s="198" t="str">
        <f>IF(L22+N22&gt;0,IF(L22&gt;N22,"○",IF(L22&lt;N22,"×","△")),"")</f>
        <v>○</v>
      </c>
      <c r="M21" s="199"/>
      <c r="N21" s="200"/>
      <c r="O21" s="198" t="str">
        <f>IF(O22+Q22&gt;0,IF(O22&gt;Q22,"○",IF(O22&lt;Q22,"×","△")),"")</f>
        <v>×</v>
      </c>
      <c r="P21" s="199"/>
      <c r="Q21" s="200"/>
      <c r="R21" s="191">
        <f>IF(C22&gt;E22,1,0)+IF(F22&gt;H22,1,0)+IF(L22&gt;N22,1,0)+IF(O22&gt;Q22,1,0)</f>
        <v>2</v>
      </c>
      <c r="S21" s="192" t="s">
        <v>163</v>
      </c>
      <c r="T21" s="193">
        <f>IF(C22+E22&gt;0,IF(C22=E22,1,0),0)+IF(F22+H22&gt;0,IF(F22=H22,1,0),0)+IF(L22+N22&gt;0,IF(L22=N22,1,0),0)+IF(O22+Q22&gt;0,IF(O22=Q22,1,0),0)</f>
        <v>1</v>
      </c>
      <c r="U21" s="192" t="s">
        <v>163</v>
      </c>
      <c r="V21" s="194">
        <f>IF(C22&lt;E22,1,0)+IF(F22&lt;H22,1,0)+IF(L22&lt;N22,1,0)+IF(O22&lt;Q22,1,0)</f>
        <v>1</v>
      </c>
      <c r="W21" s="182">
        <f>(R21*2)+(T21*1)</f>
        <v>5</v>
      </c>
      <c r="X21" s="22" t="s">
        <v>164</v>
      </c>
      <c r="Y21" s="23">
        <f>C22+F22+L22+O22</f>
        <v>34</v>
      </c>
      <c r="Z21" s="183">
        <v>2</v>
      </c>
    </row>
    <row r="22" spans="1:26" ht="16.5" customHeight="1" thickBot="1">
      <c r="A22" s="196"/>
      <c r="B22" s="197"/>
      <c r="C22" s="20">
        <f>preliminary!$Q$20</f>
        <v>11</v>
      </c>
      <c r="D22" s="78" t="s">
        <v>1</v>
      </c>
      <c r="E22" s="21">
        <f>preliminary!$O$20</f>
        <v>3</v>
      </c>
      <c r="F22" s="20">
        <f>preliminary!$Q$24</f>
        <v>9</v>
      </c>
      <c r="G22" s="78" t="s">
        <v>1</v>
      </c>
      <c r="H22" s="21">
        <f>preliminary!$O$24</f>
        <v>9</v>
      </c>
      <c r="I22" s="188"/>
      <c r="J22" s="189"/>
      <c r="K22" s="190"/>
      <c r="L22" s="20">
        <f>preliminary!$O$8</f>
        <v>10</v>
      </c>
      <c r="M22" s="78" t="s">
        <v>1</v>
      </c>
      <c r="N22" s="21">
        <f>preliminary!$Q$8</f>
        <v>7</v>
      </c>
      <c r="O22" s="20">
        <f>preliminary!$O$14</f>
        <v>4</v>
      </c>
      <c r="P22" s="78" t="s">
        <v>1</v>
      </c>
      <c r="Q22" s="21">
        <f>preliminary!$Q$14</f>
        <v>10</v>
      </c>
      <c r="R22" s="191"/>
      <c r="S22" s="192"/>
      <c r="T22" s="193"/>
      <c r="U22" s="192"/>
      <c r="V22" s="194"/>
      <c r="W22" s="182"/>
      <c r="X22" s="22" t="s">
        <v>165</v>
      </c>
      <c r="Y22" s="23">
        <f>E22+H22+N22+Q22</f>
        <v>29</v>
      </c>
      <c r="Z22" s="183"/>
    </row>
    <row r="23" spans="1:26" ht="16.5" customHeight="1" thickBot="1">
      <c r="A23" s="195" t="s">
        <v>30</v>
      </c>
      <c r="B23" s="212" t="s">
        <v>47</v>
      </c>
      <c r="C23" s="198" t="str">
        <f>IF(C24+E24&gt;0,IF(C24&gt;E24,"○",IF(C24&lt;E24,"×","△")),"")</f>
        <v>○</v>
      </c>
      <c r="D23" s="199"/>
      <c r="E23" s="200"/>
      <c r="F23" s="198" t="str">
        <f>IF(F24+H24&gt;0,IF(F24&gt;H24,"○",IF(F24&lt;H24,"×","△")),"")</f>
        <v>△</v>
      </c>
      <c r="G23" s="199"/>
      <c r="H23" s="200"/>
      <c r="I23" s="198" t="str">
        <f>IF(I24+K24&gt;0,IF(I24&gt;K24,"○",IF(I24&lt;K24,"×","△")),"")</f>
        <v>×</v>
      </c>
      <c r="J23" s="199"/>
      <c r="K23" s="200"/>
      <c r="L23" s="185" t="s">
        <v>122</v>
      </c>
      <c r="M23" s="186"/>
      <c r="N23" s="187"/>
      <c r="O23" s="198" t="str">
        <f>IF(O24+Q24&gt;0,IF(O24&gt;Q24,"○",IF(O24&lt;Q24,"×","△")),"")</f>
        <v>×</v>
      </c>
      <c r="P23" s="199"/>
      <c r="Q23" s="200"/>
      <c r="R23" s="191">
        <f>IF(C24&gt;E24,1,0)+IF(F24&gt;H24,1,0)+IF(I24&gt;K24,1,0)+IF(O24&gt;Q24,1,0)</f>
        <v>1</v>
      </c>
      <c r="S23" s="192" t="s">
        <v>163</v>
      </c>
      <c r="T23" s="193">
        <f>IF(C24+E24&gt;0,IF(C24=E24,1,0),0)+IF(F24+H24&gt;0,IF(F24=H24,1,0),0)+IF(I24+K24&gt;0,IF(I24=K24,1,0),0)+IF(O24+Q24&gt;0,IF(O24=Q24,1,0),0)</f>
        <v>1</v>
      </c>
      <c r="U23" s="192" t="s">
        <v>163</v>
      </c>
      <c r="V23" s="194">
        <f>IF(C24&lt;E24,1,0)+IF(F24&lt;H24,1,0)+IF(I24&lt;K24,1,0)+IF(O24&lt;Q24,1,0)</f>
        <v>2</v>
      </c>
      <c r="W23" s="182">
        <f>(R23*2)+(T23*1)</f>
        <v>3</v>
      </c>
      <c r="X23" s="22" t="s">
        <v>164</v>
      </c>
      <c r="Y23" s="23">
        <f>C24+F24+I24+O24</f>
        <v>27</v>
      </c>
      <c r="Z23" s="183">
        <v>3</v>
      </c>
    </row>
    <row r="24" spans="1:26" ht="16.5" customHeight="1" thickBot="1">
      <c r="A24" s="196"/>
      <c r="B24" s="213"/>
      <c r="C24" s="20">
        <f>preliminary!$O$16</f>
        <v>8</v>
      </c>
      <c r="D24" s="78" t="s">
        <v>1</v>
      </c>
      <c r="E24" s="21">
        <f>preliminary!$Q$16</f>
        <v>5</v>
      </c>
      <c r="F24" s="20">
        <f>preliminary!$Q$12</f>
        <v>9</v>
      </c>
      <c r="G24" s="78" t="s">
        <v>1</v>
      </c>
      <c r="H24" s="21">
        <f>preliminary!$O$12</f>
        <v>9</v>
      </c>
      <c r="I24" s="20">
        <f>preliminary!$Q$8</f>
        <v>7</v>
      </c>
      <c r="J24" s="78" t="s">
        <v>1</v>
      </c>
      <c r="K24" s="21">
        <f>preliminary!$O$8</f>
        <v>10</v>
      </c>
      <c r="L24" s="188"/>
      <c r="M24" s="189"/>
      <c r="N24" s="190"/>
      <c r="O24" s="20">
        <f>preliminary!$O$22</f>
        <v>3</v>
      </c>
      <c r="P24" s="78" t="s">
        <v>1</v>
      </c>
      <c r="Q24" s="21">
        <f>preliminary!$Q$22</f>
        <v>8</v>
      </c>
      <c r="R24" s="191"/>
      <c r="S24" s="192"/>
      <c r="T24" s="193"/>
      <c r="U24" s="192"/>
      <c r="V24" s="194"/>
      <c r="W24" s="182"/>
      <c r="X24" s="22" t="s">
        <v>165</v>
      </c>
      <c r="Y24" s="23">
        <f>E24+H24+K24+Q24</f>
        <v>32</v>
      </c>
      <c r="Z24" s="183"/>
    </row>
    <row r="25" spans="1:26" ht="16.5" customHeight="1" thickBot="1">
      <c r="A25" s="195" t="s">
        <v>31</v>
      </c>
      <c r="B25" s="197" t="s">
        <v>86</v>
      </c>
      <c r="C25" s="198" t="str">
        <f>IF(C26+E26&gt;0,IF(C26&gt;E26,"○",IF(C26&lt;E26,"×","△")),"")</f>
        <v>○</v>
      </c>
      <c r="D25" s="199"/>
      <c r="E25" s="200"/>
      <c r="F25" s="198" t="str">
        <f>IF(F26+H26&gt;0,IF(F26&gt;H26,"○",IF(F26&lt;H26,"×","△")),"")</f>
        <v>○</v>
      </c>
      <c r="G25" s="199"/>
      <c r="H25" s="200"/>
      <c r="I25" s="198" t="str">
        <f>IF(I26+K26&gt;0,IF(I26&gt;K26,"○",IF(I26&lt;K26,"×","△")),"")</f>
        <v>○</v>
      </c>
      <c r="J25" s="199"/>
      <c r="K25" s="200"/>
      <c r="L25" s="198" t="str">
        <f>IF(L26+N26&gt;0,IF(L26&gt;N26,"○",IF(L26&lt;N26,"×","△")),"")</f>
        <v>○</v>
      </c>
      <c r="M25" s="199"/>
      <c r="N25" s="200"/>
      <c r="O25" s="185"/>
      <c r="P25" s="186"/>
      <c r="Q25" s="187"/>
      <c r="R25" s="191">
        <f>IF(C26&gt;E26,1,0)+IF(F26&gt;H26,1,0)+IF(I26&gt;K26,1,0)+IF(L26&gt;N26,1,0)</f>
        <v>4</v>
      </c>
      <c r="S25" s="192" t="s">
        <v>163</v>
      </c>
      <c r="T25" s="193">
        <f>IF(C26+E26&gt;0,IF(C26=E26,1,0),0)+IF(F26+H26&gt;0,IF(F26=H26,1,0),0)+IF(I26+K26&gt;0,IF(I26=K26,1,0),0)+IF(L26+N26&gt;0,IF(L26=N26,1,0),0)</f>
        <v>0</v>
      </c>
      <c r="U25" s="192" t="s">
        <v>163</v>
      </c>
      <c r="V25" s="194">
        <f>IF(C26&lt;E26,1,0)+IF(F26&lt;H26,1,0)+IF(I26&lt;K26,1,0)+IF(L26&lt;N26,1,0)</f>
        <v>0</v>
      </c>
      <c r="W25" s="182">
        <f>(R25*2)+(T25*1)</f>
        <v>8</v>
      </c>
      <c r="X25" s="22" t="s">
        <v>164</v>
      </c>
      <c r="Y25" s="23">
        <f>C26+F26+I26+L26</f>
        <v>38</v>
      </c>
      <c r="Z25" s="183">
        <v>1</v>
      </c>
    </row>
    <row r="26" spans="1:26" ht="16.5" customHeight="1" thickBot="1">
      <c r="A26" s="196"/>
      <c r="B26" s="197"/>
      <c r="C26" s="20">
        <f>preliminary!$O$10</f>
        <v>10</v>
      </c>
      <c r="D26" s="78" t="s">
        <v>1</v>
      </c>
      <c r="E26" s="21">
        <f>preliminary!$Q$10</f>
        <v>0</v>
      </c>
      <c r="F26" s="20">
        <f>preliminary!$O$18</f>
        <v>10</v>
      </c>
      <c r="G26" s="78" t="s">
        <v>1</v>
      </c>
      <c r="H26" s="21">
        <f>preliminary!$Q$18</f>
        <v>7</v>
      </c>
      <c r="I26" s="20">
        <f>preliminary!$Q$14</f>
        <v>10</v>
      </c>
      <c r="J26" s="78" t="s">
        <v>1</v>
      </c>
      <c r="K26" s="21">
        <f>preliminary!$O$14</f>
        <v>4</v>
      </c>
      <c r="L26" s="20">
        <f>preliminary!$Q$22</f>
        <v>8</v>
      </c>
      <c r="M26" s="78" t="s">
        <v>1</v>
      </c>
      <c r="N26" s="21">
        <f>preliminary!$O$22</f>
        <v>3</v>
      </c>
      <c r="O26" s="188"/>
      <c r="P26" s="189"/>
      <c r="Q26" s="190"/>
      <c r="R26" s="191"/>
      <c r="S26" s="192"/>
      <c r="T26" s="193"/>
      <c r="U26" s="192"/>
      <c r="V26" s="194"/>
      <c r="W26" s="182"/>
      <c r="X26" s="22" t="s">
        <v>165</v>
      </c>
      <c r="Y26" s="23">
        <f>E26+H26+K26+N26</f>
        <v>14</v>
      </c>
      <c r="Z26" s="183"/>
    </row>
    <row r="27" spans="1:2" ht="12.75" customHeight="1" thickBot="1">
      <c r="A27" s="113"/>
      <c r="B27" s="113"/>
    </row>
    <row r="28" spans="1:26" ht="30" customHeight="1" thickBot="1">
      <c r="A28" s="205" t="s">
        <v>42</v>
      </c>
      <c r="B28" s="205"/>
      <c r="C28" s="206" t="s">
        <v>152</v>
      </c>
      <c r="D28" s="192"/>
      <c r="E28" s="207"/>
      <c r="F28" s="206" t="s">
        <v>153</v>
      </c>
      <c r="G28" s="192"/>
      <c r="H28" s="207"/>
      <c r="I28" s="206" t="s">
        <v>154</v>
      </c>
      <c r="J28" s="192"/>
      <c r="K28" s="207"/>
      <c r="L28" s="206" t="s">
        <v>155</v>
      </c>
      <c r="M28" s="192"/>
      <c r="N28" s="207"/>
      <c r="O28" s="206" t="s">
        <v>156</v>
      </c>
      <c r="P28" s="192"/>
      <c r="Q28" s="207"/>
      <c r="R28" s="208" t="s">
        <v>2</v>
      </c>
      <c r="S28" s="209"/>
      <c r="T28" s="209"/>
      <c r="U28" s="209"/>
      <c r="V28" s="210"/>
      <c r="W28" s="9" t="s">
        <v>3</v>
      </c>
      <c r="X28" s="201" t="s">
        <v>4</v>
      </c>
      <c r="Y28" s="202"/>
      <c r="Z28" s="9" t="s">
        <v>5</v>
      </c>
    </row>
    <row r="29" spans="1:26" ht="16.5" customHeight="1" thickBot="1">
      <c r="A29" s="195" t="s">
        <v>33</v>
      </c>
      <c r="B29" s="215" t="s">
        <v>65</v>
      </c>
      <c r="C29" s="185"/>
      <c r="D29" s="186"/>
      <c r="E29" s="187"/>
      <c r="F29" s="198" t="str">
        <f>IF(F30+H30&gt;0,IF(F30&gt;H30,"○",IF(F30&lt;H30,"×","△")),"")</f>
        <v>○</v>
      </c>
      <c r="G29" s="199"/>
      <c r="H29" s="200"/>
      <c r="I29" s="198" t="str">
        <f>IF(I30+K30&gt;0,IF(I30&gt;K30,"○",IF(I30&lt;K30,"×","△")),"")</f>
        <v>×</v>
      </c>
      <c r="J29" s="199"/>
      <c r="K29" s="200"/>
      <c r="L29" s="198" t="str">
        <f>IF(L30+N30&gt;0,IF(L30&gt;N30,"○",IF(L30&lt;N30,"×","△")),"")</f>
        <v>×</v>
      </c>
      <c r="M29" s="199"/>
      <c r="N29" s="200"/>
      <c r="O29" s="198" t="str">
        <f>IF(O30+Q30&gt;0,IF(O30&gt;Q30,"○",IF(O30&lt;Q30,"×","△")),"")</f>
        <v>○</v>
      </c>
      <c r="P29" s="199"/>
      <c r="Q29" s="200"/>
      <c r="R29" s="191">
        <f>IF(F30&gt;H30,1,0)+IF(I30&gt;K30,1,0)+IF(L30&gt;N30,1,0)+IF(O30&gt;Q30,1,0)</f>
        <v>2</v>
      </c>
      <c r="S29" s="192" t="s">
        <v>163</v>
      </c>
      <c r="T29" s="193">
        <f>IF(F30+H30&gt;0,IF(F30=H30,1,0),0)+IF(I30+K30&gt;0,IF(I30=K30,1,0),0)+IF(L30+N30&gt;0,IF(L30=N30,1,0),0)+IF(O30+Q30&gt;0,IF(O30=Q30,1,0),0)</f>
        <v>0</v>
      </c>
      <c r="U29" s="192" t="s">
        <v>163</v>
      </c>
      <c r="V29" s="194">
        <f>IF(F30&lt;H30,1,0)+IF(I30&lt;K30,1,0)+IF(L30&lt;N30,1,0)+IF(O30&lt;Q30,1,0)</f>
        <v>2</v>
      </c>
      <c r="W29" s="182">
        <f>(R29*2)+(T29*1)</f>
        <v>4</v>
      </c>
      <c r="X29" s="22" t="s">
        <v>164</v>
      </c>
      <c r="Y29" s="23">
        <f>F30+I30+L30+O30</f>
        <v>26</v>
      </c>
      <c r="Z29" s="183">
        <v>3</v>
      </c>
    </row>
    <row r="30" spans="1:26" ht="16.5" customHeight="1" thickBot="1">
      <c r="A30" s="196"/>
      <c r="B30" s="215"/>
      <c r="C30" s="188"/>
      <c r="D30" s="189"/>
      <c r="E30" s="190"/>
      <c r="F30" s="20">
        <f>preliminary!$F$7</f>
        <v>7</v>
      </c>
      <c r="G30" s="78" t="s">
        <v>1</v>
      </c>
      <c r="H30" s="21">
        <f>preliminary!$H$7</f>
        <v>3</v>
      </c>
      <c r="I30" s="20">
        <f>preliminary!$F$23</f>
        <v>5</v>
      </c>
      <c r="J30" s="78" t="s">
        <v>1</v>
      </c>
      <c r="K30" s="21">
        <f>preliminary!$H$23</f>
        <v>10</v>
      </c>
      <c r="L30" s="20">
        <f>preliminary!$H$18</f>
        <v>6</v>
      </c>
      <c r="M30" s="78" t="s">
        <v>1</v>
      </c>
      <c r="N30" s="21">
        <f>preliminary!$F$18</f>
        <v>7</v>
      </c>
      <c r="O30" s="20">
        <f>preliminary!$H$11</f>
        <v>8</v>
      </c>
      <c r="P30" s="78" t="s">
        <v>1</v>
      </c>
      <c r="Q30" s="21">
        <f>preliminary!$F$11</f>
        <v>2</v>
      </c>
      <c r="R30" s="191"/>
      <c r="S30" s="192"/>
      <c r="T30" s="193"/>
      <c r="U30" s="192"/>
      <c r="V30" s="194"/>
      <c r="W30" s="182"/>
      <c r="X30" s="22" t="s">
        <v>165</v>
      </c>
      <c r="Y30" s="23">
        <f>H30+K30+N30+Q30</f>
        <v>22</v>
      </c>
      <c r="Z30" s="183"/>
    </row>
    <row r="31" spans="1:26" ht="16.5" customHeight="1" thickBot="1">
      <c r="A31" s="195" t="s">
        <v>34</v>
      </c>
      <c r="B31" s="197" t="s">
        <v>66</v>
      </c>
      <c r="C31" s="198" t="str">
        <f>IF(C32+E32&gt;0,IF(C32&gt;E32,"○",IF(C32&lt;E32,"×","△")),"")</f>
        <v>×</v>
      </c>
      <c r="D31" s="199"/>
      <c r="E31" s="200"/>
      <c r="F31" s="185" t="s">
        <v>16</v>
      </c>
      <c r="G31" s="186"/>
      <c r="H31" s="187"/>
      <c r="I31" s="198" t="str">
        <f>IF(I32+K32&gt;0,IF(I32&gt;K32,"○",IF(I32&lt;K32,"×","△")),"")</f>
        <v>×</v>
      </c>
      <c r="J31" s="199"/>
      <c r="K31" s="200"/>
      <c r="L31" s="198" t="str">
        <f>IF(L32+N32&gt;0,IF(L32&gt;N32,"○",IF(L32&lt;N32,"×","△")),"")</f>
        <v>×</v>
      </c>
      <c r="M31" s="199"/>
      <c r="N31" s="200"/>
      <c r="O31" s="198" t="str">
        <f>IF(O32+Q32&gt;0,IF(O32&gt;Q32,"○",IF(O32&lt;Q32,"×","△")),"")</f>
        <v>×</v>
      </c>
      <c r="P31" s="199"/>
      <c r="Q31" s="200"/>
      <c r="R31" s="191">
        <f>IF(C32&gt;E32,1,0)+IF(I32&gt;K32,1,0)+IF(L32&gt;N32,1,0)+IF(O32&gt;Q32,1,0)</f>
        <v>0</v>
      </c>
      <c r="S31" s="192" t="s">
        <v>163</v>
      </c>
      <c r="T31" s="193">
        <f>IF(C32+E32&gt;0,IF(C32=E32,1,0),0)+IF(I32+K32&gt;0,IF(I32=K32,1,0),0)+IF(L32+N32&gt;0,IF(L32=N32,1,0),0)+IF(O32+Q32&gt;0,IF(O32=Q32,1,0),0)</f>
        <v>0</v>
      </c>
      <c r="U31" s="192" t="s">
        <v>163</v>
      </c>
      <c r="V31" s="194">
        <f>IF(C32&lt;E32,1,0)+IF(I32&lt;K32,1,0)+IF(L32&lt;N32,1,0)+IF(O32&lt;Q32,1,0)</f>
        <v>4</v>
      </c>
      <c r="W31" s="182">
        <f>(R31*2)+(T31*1)</f>
        <v>0</v>
      </c>
      <c r="X31" s="22" t="s">
        <v>164</v>
      </c>
      <c r="Y31" s="23">
        <f>C32+I32+L32+O32</f>
        <v>17</v>
      </c>
      <c r="Z31" s="183">
        <v>5</v>
      </c>
    </row>
    <row r="32" spans="1:26" ht="16.5" customHeight="1" thickBot="1">
      <c r="A32" s="196"/>
      <c r="B32" s="197"/>
      <c r="C32" s="20">
        <f>preliminary!$H$7</f>
        <v>3</v>
      </c>
      <c r="D32" s="78" t="s">
        <v>1</v>
      </c>
      <c r="E32" s="21">
        <f>preliminary!$F$7</f>
        <v>7</v>
      </c>
      <c r="F32" s="188"/>
      <c r="G32" s="189"/>
      <c r="H32" s="190"/>
      <c r="I32" s="20">
        <f>preliminary!$O$26</f>
        <v>4</v>
      </c>
      <c r="J32" s="78" t="s">
        <v>1</v>
      </c>
      <c r="K32" s="21">
        <f>preliminary!$Q$26</f>
        <v>5</v>
      </c>
      <c r="L32" s="20">
        <f>preliminary!$F$14</f>
        <v>6</v>
      </c>
      <c r="M32" s="78" t="s">
        <v>1</v>
      </c>
      <c r="N32" s="21">
        <f>preliminary!$H$14</f>
        <v>7</v>
      </c>
      <c r="O32" s="20">
        <f>preliminary!$H$21</f>
        <v>4</v>
      </c>
      <c r="P32" s="78" t="s">
        <v>1</v>
      </c>
      <c r="Q32" s="21">
        <f>preliminary!$F$21</f>
        <v>9</v>
      </c>
      <c r="R32" s="191"/>
      <c r="S32" s="192"/>
      <c r="T32" s="193"/>
      <c r="U32" s="192"/>
      <c r="V32" s="194"/>
      <c r="W32" s="182"/>
      <c r="X32" s="22" t="s">
        <v>165</v>
      </c>
      <c r="Y32" s="23">
        <f>E32+K32+N32+Q32</f>
        <v>28</v>
      </c>
      <c r="Z32" s="183"/>
    </row>
    <row r="33" spans="1:26" ht="16.5" customHeight="1" thickBot="1">
      <c r="A33" s="195" t="s">
        <v>35</v>
      </c>
      <c r="B33" s="197" t="s">
        <v>68</v>
      </c>
      <c r="C33" s="198" t="str">
        <f>IF(C34+E34&gt;0,IF(C34&gt;E34,"○",IF(C34&lt;E34,"×","△")),"")</f>
        <v>○</v>
      </c>
      <c r="D33" s="199"/>
      <c r="E33" s="200"/>
      <c r="F33" s="198" t="str">
        <f>IF(F34+H34&gt;0,IF(F34&gt;H34,"○",IF(F34&lt;H34,"×","△")),"")</f>
        <v>○</v>
      </c>
      <c r="G33" s="199"/>
      <c r="H33" s="200"/>
      <c r="I33" s="185" t="s">
        <v>121</v>
      </c>
      <c r="J33" s="186"/>
      <c r="K33" s="187"/>
      <c r="L33" s="198" t="str">
        <f>IF(L34+N34&gt;0,IF(L34&gt;N34,"○",IF(L34&lt;N34,"×","△")),"")</f>
        <v>○</v>
      </c>
      <c r="M33" s="199"/>
      <c r="N33" s="200"/>
      <c r="O33" s="198" t="str">
        <f>IF(O34+Q34&gt;0,IF(O34&gt;Q34,"○",IF(O34&lt;Q34,"×","△")),"")</f>
        <v>○</v>
      </c>
      <c r="P33" s="199"/>
      <c r="Q33" s="200"/>
      <c r="R33" s="191">
        <f>IF(C34&gt;E34,1,0)+IF(F34&gt;H34,1,0)+IF(L34&gt;N34,1,0)+IF(O34&gt;Q34,1,0)</f>
        <v>4</v>
      </c>
      <c r="S33" s="192" t="s">
        <v>163</v>
      </c>
      <c r="T33" s="193">
        <f>IF(C34+E34&gt;0,IF(C34=E34,1,0),0)+IF(F34+H34&gt;0,IF(F34=H34,1,0),0)+IF(L34+N34&gt;0,IF(L34=N34,1,0),0)+IF(O34+Q34&gt;0,IF(O34=Q34,1,0),0)</f>
        <v>0</v>
      </c>
      <c r="U33" s="192" t="s">
        <v>163</v>
      </c>
      <c r="V33" s="194">
        <f>IF(C34&lt;E34,1,0)+IF(F34&lt;H34,1,0)+IF(L34&lt;N34,1,0)+IF(O34&lt;Q34,1,0)</f>
        <v>0</v>
      </c>
      <c r="W33" s="182">
        <f>(R33*2)+(T33*1)</f>
        <v>8</v>
      </c>
      <c r="X33" s="22" t="s">
        <v>164</v>
      </c>
      <c r="Y33" s="23">
        <f>C34+F34+L34+O34</f>
        <v>36</v>
      </c>
      <c r="Z33" s="183">
        <v>1</v>
      </c>
    </row>
    <row r="34" spans="1:26" ht="16.5" customHeight="1" thickBot="1">
      <c r="A34" s="196"/>
      <c r="B34" s="197"/>
      <c r="C34" s="20">
        <f>preliminary!$H$23</f>
        <v>10</v>
      </c>
      <c r="D34" s="78" t="s">
        <v>1</v>
      </c>
      <c r="E34" s="21">
        <f>preliminary!$F$23</f>
        <v>5</v>
      </c>
      <c r="F34" s="20">
        <f>preliminary!$Q$26</f>
        <v>5</v>
      </c>
      <c r="G34" s="78" t="s">
        <v>1</v>
      </c>
      <c r="H34" s="21">
        <f>preliminary!$O$26</f>
        <v>4</v>
      </c>
      <c r="I34" s="188"/>
      <c r="J34" s="189"/>
      <c r="K34" s="190"/>
      <c r="L34" s="20">
        <f>preliminary!$F$9</f>
        <v>11</v>
      </c>
      <c r="M34" s="78" t="s">
        <v>1</v>
      </c>
      <c r="N34" s="21">
        <f>preliminary!$H$9</f>
        <v>6</v>
      </c>
      <c r="O34" s="20">
        <f>preliminary!$F$16</f>
        <v>10</v>
      </c>
      <c r="P34" s="78" t="s">
        <v>1</v>
      </c>
      <c r="Q34" s="21">
        <f>preliminary!$H$16</f>
        <v>7</v>
      </c>
      <c r="R34" s="191"/>
      <c r="S34" s="192"/>
      <c r="T34" s="193"/>
      <c r="U34" s="192"/>
      <c r="V34" s="194"/>
      <c r="W34" s="182"/>
      <c r="X34" s="22" t="s">
        <v>165</v>
      </c>
      <c r="Y34" s="23">
        <f>E34+H34+N34+Q34</f>
        <v>22</v>
      </c>
      <c r="Z34" s="183"/>
    </row>
    <row r="35" spans="1:26" ht="16.5" customHeight="1" thickBot="1">
      <c r="A35" s="195" t="s">
        <v>36</v>
      </c>
      <c r="B35" s="212" t="s">
        <v>71</v>
      </c>
      <c r="C35" s="198" t="str">
        <f>IF(C36+E36&gt;0,IF(C36&gt;E36,"○",IF(C36&lt;E36,"×","△")),"")</f>
        <v>○</v>
      </c>
      <c r="D35" s="199"/>
      <c r="E35" s="200"/>
      <c r="F35" s="198" t="str">
        <f>IF(F36+H36&gt;0,IF(F36&gt;H36,"○",IF(F36&lt;H36,"×","△")),"")</f>
        <v>○</v>
      </c>
      <c r="G35" s="199"/>
      <c r="H35" s="200"/>
      <c r="I35" s="198" t="str">
        <f>IF(I36+K36&gt;0,IF(I36&gt;K36,"○",IF(I36&lt;K36,"×","△")),"")</f>
        <v>×</v>
      </c>
      <c r="J35" s="199"/>
      <c r="K35" s="200"/>
      <c r="L35" s="185" t="s">
        <v>122</v>
      </c>
      <c r="M35" s="186"/>
      <c r="N35" s="187"/>
      <c r="O35" s="198" t="str">
        <f>IF(O36+Q36&gt;0,IF(O36&gt;Q36,"○",IF(O36&lt;Q36,"×","△")),"")</f>
        <v>○</v>
      </c>
      <c r="P35" s="199"/>
      <c r="Q35" s="200"/>
      <c r="R35" s="191">
        <f>IF(C36&gt;E36,1,0)+IF(F36&gt;H36,1,0)+IF(I36&gt;K36,1,0)+IF(O36&gt;Q36,1,0)</f>
        <v>3</v>
      </c>
      <c r="S35" s="192" t="s">
        <v>163</v>
      </c>
      <c r="T35" s="193">
        <f>IF(C36+E36&gt;0,IF(C36=E36,1,0),0)+IF(F36+H36&gt;0,IF(F36=H36,1,0),0)+IF(I36+K36&gt;0,IF(I36=K36,1,0),0)+IF(O36+Q36&gt;0,IF(O36=Q36,1,0),0)</f>
        <v>0</v>
      </c>
      <c r="U35" s="192" t="s">
        <v>163</v>
      </c>
      <c r="V35" s="194">
        <f>IF(C36&lt;E36,1,0)+IF(F36&lt;H36,1,0)+IF(I36&lt;K36,1,0)+IF(O36&lt;Q36,1,0)</f>
        <v>1</v>
      </c>
      <c r="W35" s="182">
        <f>(R35*2)+(T35*1)</f>
        <v>6</v>
      </c>
      <c r="X35" s="22" t="s">
        <v>164</v>
      </c>
      <c r="Y35" s="23">
        <f>C36+F36+I36+O36</f>
        <v>29</v>
      </c>
      <c r="Z35" s="183">
        <v>2</v>
      </c>
    </row>
    <row r="36" spans="1:26" ht="16.5" customHeight="1" thickBot="1">
      <c r="A36" s="196"/>
      <c r="B36" s="213"/>
      <c r="C36" s="20">
        <f>preliminary!$F$18</f>
        <v>7</v>
      </c>
      <c r="D36" s="78" t="s">
        <v>1</v>
      </c>
      <c r="E36" s="21">
        <f>preliminary!$H$18</f>
        <v>6</v>
      </c>
      <c r="F36" s="20">
        <f>preliminary!$H$14</f>
        <v>7</v>
      </c>
      <c r="G36" s="78" t="s">
        <v>1</v>
      </c>
      <c r="H36" s="21">
        <f>preliminary!$F$14</f>
        <v>6</v>
      </c>
      <c r="I36" s="20">
        <f>preliminary!$H$9</f>
        <v>6</v>
      </c>
      <c r="J36" s="78" t="s">
        <v>1</v>
      </c>
      <c r="K36" s="21">
        <f>preliminary!$F$9</f>
        <v>11</v>
      </c>
      <c r="L36" s="188"/>
      <c r="M36" s="189"/>
      <c r="N36" s="190"/>
      <c r="O36" s="20">
        <f>preliminary!$F$25</f>
        <v>9</v>
      </c>
      <c r="P36" s="78" t="s">
        <v>1</v>
      </c>
      <c r="Q36" s="21">
        <f>preliminary!$H$25</f>
        <v>7</v>
      </c>
      <c r="R36" s="191"/>
      <c r="S36" s="192"/>
      <c r="T36" s="193"/>
      <c r="U36" s="192"/>
      <c r="V36" s="194"/>
      <c r="W36" s="182"/>
      <c r="X36" s="22" t="s">
        <v>165</v>
      </c>
      <c r="Y36" s="23">
        <f>E36+H36+K36+Q36</f>
        <v>30</v>
      </c>
      <c r="Z36" s="183"/>
    </row>
    <row r="37" spans="1:26" ht="16.5" customHeight="1" thickBot="1">
      <c r="A37" s="195" t="s">
        <v>37</v>
      </c>
      <c r="B37" s="197" t="s">
        <v>74</v>
      </c>
      <c r="C37" s="198" t="str">
        <f>IF(C38+E38&gt;0,IF(C38&gt;E38,"○",IF(C38&lt;E38,"×","△")),"")</f>
        <v>×</v>
      </c>
      <c r="D37" s="199"/>
      <c r="E37" s="200"/>
      <c r="F37" s="198" t="str">
        <f>IF(F38+H38&gt;0,IF(F38&gt;H38,"○",IF(F38&lt;H38,"×","△")),"")</f>
        <v>○</v>
      </c>
      <c r="G37" s="199"/>
      <c r="H37" s="200"/>
      <c r="I37" s="198" t="str">
        <f>IF(I38+K38&gt;0,IF(I38&gt;K38,"○",IF(I38&lt;K38,"×","△")),"")</f>
        <v>×</v>
      </c>
      <c r="J37" s="199"/>
      <c r="K37" s="200"/>
      <c r="L37" s="198" t="str">
        <f>IF(L38+N38&gt;0,IF(L38&gt;N38,"○",IF(L38&lt;N38,"×","△")),"")</f>
        <v>×</v>
      </c>
      <c r="M37" s="199"/>
      <c r="N37" s="200"/>
      <c r="O37" s="185"/>
      <c r="P37" s="186"/>
      <c r="Q37" s="187"/>
      <c r="R37" s="191">
        <f>IF(C38&gt;E38,1,0)+IF(F38&gt;H38,1,0)+IF(I38&gt;K38,1,0)+IF(L38&gt;N38,1,0)</f>
        <v>1</v>
      </c>
      <c r="S37" s="192" t="s">
        <v>163</v>
      </c>
      <c r="T37" s="193">
        <f>IF(C38+E38&gt;0,IF(C38=E38,1,0),0)+IF(F38+H38&gt;0,IF(F38=H38,1,0),0)+IF(I38+K38&gt;0,IF(I38=K38,1,0),0)+IF(L38+N38&gt;0,IF(L38=N38,1,0),0)</f>
        <v>0</v>
      </c>
      <c r="U37" s="192" t="s">
        <v>163</v>
      </c>
      <c r="V37" s="194">
        <f>IF(C38&lt;E38,1,0)+IF(F38&lt;H38,1,0)+IF(I38&lt;K38,1,0)+IF(L38&lt;N38,1,0)</f>
        <v>3</v>
      </c>
      <c r="W37" s="182">
        <f>(R37*2)+(T37*1)</f>
        <v>2</v>
      </c>
      <c r="X37" s="22" t="s">
        <v>164</v>
      </c>
      <c r="Y37" s="23">
        <f>C38+F38+I38+L38</f>
        <v>25</v>
      </c>
      <c r="Z37" s="183">
        <v>4</v>
      </c>
    </row>
    <row r="38" spans="1:26" ht="16.5" customHeight="1" thickBot="1">
      <c r="A38" s="196"/>
      <c r="B38" s="197"/>
      <c r="C38" s="20">
        <f>preliminary!$F$11</f>
        <v>2</v>
      </c>
      <c r="D38" s="78" t="s">
        <v>1</v>
      </c>
      <c r="E38" s="21">
        <f>preliminary!$H$11</f>
        <v>8</v>
      </c>
      <c r="F38" s="20">
        <f>preliminary!$F$21</f>
        <v>9</v>
      </c>
      <c r="G38" s="78" t="s">
        <v>1</v>
      </c>
      <c r="H38" s="21">
        <f>preliminary!$H$21</f>
        <v>4</v>
      </c>
      <c r="I38" s="20">
        <f>preliminary!$H$16</f>
        <v>7</v>
      </c>
      <c r="J38" s="78" t="s">
        <v>1</v>
      </c>
      <c r="K38" s="21">
        <f>preliminary!$F$16</f>
        <v>10</v>
      </c>
      <c r="L38" s="20">
        <f>preliminary!$H$25</f>
        <v>7</v>
      </c>
      <c r="M38" s="78" t="s">
        <v>1</v>
      </c>
      <c r="N38" s="21">
        <f>preliminary!$F$25</f>
        <v>9</v>
      </c>
      <c r="O38" s="188"/>
      <c r="P38" s="189"/>
      <c r="Q38" s="190"/>
      <c r="R38" s="191"/>
      <c r="S38" s="192"/>
      <c r="T38" s="193"/>
      <c r="U38" s="192"/>
      <c r="V38" s="194"/>
      <c r="W38" s="182"/>
      <c r="X38" s="22" t="s">
        <v>165</v>
      </c>
      <c r="Y38" s="23">
        <f>E38+H38+K38+N38</f>
        <v>31</v>
      </c>
      <c r="Z38" s="183"/>
    </row>
    <row r="39" spans="1:2" ht="12.75" customHeight="1" thickBot="1">
      <c r="A39" s="113"/>
      <c r="B39" s="113"/>
    </row>
    <row r="40" spans="1:26" ht="30" customHeight="1" thickBot="1">
      <c r="A40" s="205" t="s">
        <v>43</v>
      </c>
      <c r="B40" s="205"/>
      <c r="C40" s="206" t="s">
        <v>157</v>
      </c>
      <c r="D40" s="192"/>
      <c r="E40" s="207"/>
      <c r="F40" s="206" t="s">
        <v>158</v>
      </c>
      <c r="G40" s="192"/>
      <c r="H40" s="207"/>
      <c r="I40" s="206" t="s">
        <v>159</v>
      </c>
      <c r="J40" s="192"/>
      <c r="K40" s="207"/>
      <c r="L40" s="206" t="s">
        <v>160</v>
      </c>
      <c r="M40" s="192"/>
      <c r="N40" s="207"/>
      <c r="O40" s="206" t="s">
        <v>161</v>
      </c>
      <c r="P40" s="192"/>
      <c r="Q40" s="207"/>
      <c r="R40" s="208" t="s">
        <v>2</v>
      </c>
      <c r="S40" s="209"/>
      <c r="T40" s="209"/>
      <c r="U40" s="209"/>
      <c r="V40" s="210"/>
      <c r="W40" s="9" t="s">
        <v>3</v>
      </c>
      <c r="X40" s="201" t="s">
        <v>4</v>
      </c>
      <c r="Y40" s="202"/>
      <c r="Z40" s="9" t="s">
        <v>5</v>
      </c>
    </row>
    <row r="41" spans="1:26" ht="16.5" customHeight="1" thickBot="1">
      <c r="A41" s="195" t="s">
        <v>38</v>
      </c>
      <c r="B41" s="215" t="s">
        <v>89</v>
      </c>
      <c r="C41" s="185"/>
      <c r="D41" s="186"/>
      <c r="E41" s="187"/>
      <c r="F41" s="198" t="str">
        <f>IF(F42+H42&gt;0,IF(F42&gt;H42,"○",IF(F42&lt;H42,"×","△")),"")</f>
        <v>○</v>
      </c>
      <c r="G41" s="199"/>
      <c r="H41" s="200"/>
      <c r="I41" s="198" t="str">
        <f>IF(I42+K42&gt;0,IF(I42&gt;K42,"○",IF(I42&lt;K42,"×","△")),"")</f>
        <v>○</v>
      </c>
      <c r="J41" s="199"/>
      <c r="K41" s="200"/>
      <c r="L41" s="198" t="str">
        <f>IF(L42+N42&gt;0,IF(L42&gt;N42,"○",IF(L42&lt;N42,"×","△")),"")</f>
        <v>○</v>
      </c>
      <c r="M41" s="199"/>
      <c r="N41" s="200"/>
      <c r="O41" s="198" t="str">
        <f>IF(O42+Q42&gt;0,IF(O42&gt;Q42,"○",IF(O42&lt;Q42,"×","△")),"")</f>
        <v>○</v>
      </c>
      <c r="P41" s="199"/>
      <c r="Q41" s="200"/>
      <c r="R41" s="191">
        <f>IF(F42&gt;H42,1,0)+IF(I42&gt;K42,1,0)+IF(L42&gt;N42,1,0)+IF(O42&gt;Q42,1,0)</f>
        <v>4</v>
      </c>
      <c r="S41" s="192" t="s">
        <v>163</v>
      </c>
      <c r="T41" s="193">
        <f>IF(F42+H42&gt;0,IF(F42=H42,1,0),0)+IF(I42+K42&gt;0,IF(I42=K42,1,0),0)+IF(L42+N42&gt;0,IF(L42=N42,1,0),0)+IF(O42+Q42&gt;0,IF(O42=Q42,1,0),0)</f>
        <v>0</v>
      </c>
      <c r="U41" s="192" t="s">
        <v>163</v>
      </c>
      <c r="V41" s="194">
        <f>IF(F42&lt;H42,1,0)+IF(I42&lt;K42,1,0)+IF(L42&lt;N42,1,0)+IF(O42&lt;Q42,1,0)</f>
        <v>0</v>
      </c>
      <c r="W41" s="182">
        <f>(R41*2)+(T41*1)</f>
        <v>8</v>
      </c>
      <c r="X41" s="22" t="s">
        <v>164</v>
      </c>
      <c r="Y41" s="23">
        <f>F42+I42+L42+O42</f>
        <v>39</v>
      </c>
      <c r="Z41" s="183">
        <v>1</v>
      </c>
    </row>
    <row r="42" spans="1:26" ht="16.5" customHeight="1" thickBot="1">
      <c r="A42" s="196"/>
      <c r="B42" s="215"/>
      <c r="C42" s="188"/>
      <c r="D42" s="189"/>
      <c r="E42" s="190"/>
      <c r="F42" s="20">
        <f>preliminary!$O$7</f>
        <v>10</v>
      </c>
      <c r="G42" s="78" t="s">
        <v>1</v>
      </c>
      <c r="H42" s="21">
        <f>preliminary!$Q$7</f>
        <v>4</v>
      </c>
      <c r="I42" s="20">
        <f>preliminary!$O$21</f>
        <v>9</v>
      </c>
      <c r="J42" s="78" t="s">
        <v>1</v>
      </c>
      <c r="K42" s="21">
        <f>preliminary!$Q$21</f>
        <v>5</v>
      </c>
      <c r="L42" s="20">
        <f>preliminary!$Q$17</f>
        <v>9</v>
      </c>
      <c r="M42" s="78" t="s">
        <v>1</v>
      </c>
      <c r="N42" s="21">
        <f>preliminary!$O$17</f>
        <v>3</v>
      </c>
      <c r="O42" s="20">
        <f>preliminary!$Q$11</f>
        <v>11</v>
      </c>
      <c r="P42" s="78" t="s">
        <v>1</v>
      </c>
      <c r="Q42" s="21">
        <f>preliminary!$O$11</f>
        <v>0</v>
      </c>
      <c r="R42" s="191"/>
      <c r="S42" s="192"/>
      <c r="T42" s="193"/>
      <c r="U42" s="192"/>
      <c r="V42" s="194"/>
      <c r="W42" s="182"/>
      <c r="X42" s="22" t="s">
        <v>165</v>
      </c>
      <c r="Y42" s="23">
        <f>H42+K42+N42+Q42</f>
        <v>12</v>
      </c>
      <c r="Z42" s="183"/>
    </row>
    <row r="43" spans="1:26" ht="16.5" customHeight="1" thickBot="1">
      <c r="A43" s="195" t="s">
        <v>101</v>
      </c>
      <c r="B43" s="197" t="s">
        <v>50</v>
      </c>
      <c r="C43" s="198" t="str">
        <f>IF(C44+E44&gt;0,IF(C44&gt;E44,"○",IF(C44&lt;E44,"×","△")),"")</f>
        <v>×</v>
      </c>
      <c r="D43" s="199"/>
      <c r="E43" s="200"/>
      <c r="F43" s="185" t="s">
        <v>16</v>
      </c>
      <c r="G43" s="186"/>
      <c r="H43" s="187"/>
      <c r="I43" s="198" t="str">
        <f>IF(I44+K44&gt;0,IF(I44&gt;K44,"○",IF(I44&lt;K44,"×","△")),"")</f>
        <v>×</v>
      </c>
      <c r="J43" s="199"/>
      <c r="K43" s="200"/>
      <c r="L43" s="198" t="str">
        <f>IF(L44+N44&gt;0,IF(L44&gt;N44,"○",IF(L44&lt;N44,"×","△")),"")</f>
        <v>○</v>
      </c>
      <c r="M43" s="199"/>
      <c r="N43" s="200"/>
      <c r="O43" s="198" t="str">
        <f>IF(O44+Q44&gt;0,IF(O44&gt;Q44,"○",IF(O44&lt;Q44,"×","△")),"")</f>
        <v>×</v>
      </c>
      <c r="P43" s="199"/>
      <c r="Q43" s="200"/>
      <c r="R43" s="191">
        <f>IF(C44&gt;E44,1,0)+IF(I44&gt;K44,1,0)+IF(L44&gt;N44,1,0)+IF(O44&gt;Q44,1,0)</f>
        <v>1</v>
      </c>
      <c r="S43" s="192" t="s">
        <v>163</v>
      </c>
      <c r="T43" s="193">
        <f>IF(C44+E44&gt;0,IF(C44=E44,1,0),0)+IF(I44+K44&gt;0,IF(I44=K44,1,0),0)+IF(L44+N44&gt;0,IF(L44=N44,1,0),0)+IF(O44+Q44&gt;0,IF(O44=Q44,1,0),0)</f>
        <v>0</v>
      </c>
      <c r="U43" s="192" t="s">
        <v>163</v>
      </c>
      <c r="V43" s="194">
        <f>IF(C44&lt;E44,1,0)+IF(I44&lt;K44,1,0)+IF(L44&lt;N44,1,0)+IF(O44&lt;Q44,1,0)</f>
        <v>3</v>
      </c>
      <c r="W43" s="182">
        <f>(R43*2)+(T43*1)</f>
        <v>2</v>
      </c>
      <c r="X43" s="22" t="s">
        <v>164</v>
      </c>
      <c r="Y43" s="23">
        <f>C44+I44+L44+O44</f>
        <v>23</v>
      </c>
      <c r="Z43" s="183">
        <v>3</v>
      </c>
    </row>
    <row r="44" spans="1:26" ht="16.5" customHeight="1" thickBot="1">
      <c r="A44" s="196"/>
      <c r="B44" s="197"/>
      <c r="C44" s="20">
        <f>preliminary!$Q$7</f>
        <v>4</v>
      </c>
      <c r="D44" s="78" t="s">
        <v>1</v>
      </c>
      <c r="E44" s="21">
        <f>preliminary!$O$7</f>
        <v>10</v>
      </c>
      <c r="F44" s="188"/>
      <c r="G44" s="189"/>
      <c r="H44" s="190"/>
      <c r="I44" s="20">
        <f>preliminary!$O$25</f>
        <v>6</v>
      </c>
      <c r="J44" s="78" t="s">
        <v>1</v>
      </c>
      <c r="K44" s="21">
        <f>preliminary!$Q$25</f>
        <v>8</v>
      </c>
      <c r="L44" s="20">
        <f>preliminary!$O$13</f>
        <v>7</v>
      </c>
      <c r="M44" s="78" t="s">
        <v>1</v>
      </c>
      <c r="N44" s="21">
        <f>preliminary!$Q$13</f>
        <v>3</v>
      </c>
      <c r="O44" s="20">
        <f>preliminary!$Q$19</f>
        <v>6</v>
      </c>
      <c r="P44" s="78" t="s">
        <v>1</v>
      </c>
      <c r="Q44" s="21">
        <f>preliminary!$O$19</f>
        <v>9</v>
      </c>
      <c r="R44" s="191"/>
      <c r="S44" s="192"/>
      <c r="T44" s="193"/>
      <c r="U44" s="192"/>
      <c r="V44" s="194"/>
      <c r="W44" s="182"/>
      <c r="X44" s="22" t="s">
        <v>165</v>
      </c>
      <c r="Y44" s="23">
        <f>E44+K44+N44+Q44</f>
        <v>30</v>
      </c>
      <c r="Z44" s="183"/>
    </row>
    <row r="45" spans="1:26" ht="16.5" customHeight="1" thickBot="1">
      <c r="A45" s="195" t="s">
        <v>102</v>
      </c>
      <c r="B45" s="197" t="s">
        <v>93</v>
      </c>
      <c r="C45" s="198" t="str">
        <f>IF(C46+E46&gt;0,IF(C46&gt;E46,"○",IF(C46&lt;E46,"×","△")),"")</f>
        <v>×</v>
      </c>
      <c r="D45" s="199"/>
      <c r="E45" s="200"/>
      <c r="F45" s="198" t="str">
        <f>IF(F46+H46&gt;0,IF(F46&gt;H46,"○",IF(F46&lt;H46,"×","△")),"")</f>
        <v>○</v>
      </c>
      <c r="G45" s="199"/>
      <c r="H45" s="200"/>
      <c r="I45" s="185" t="s">
        <v>121</v>
      </c>
      <c r="J45" s="186"/>
      <c r="K45" s="187"/>
      <c r="L45" s="198" t="str">
        <f>IF(L46+N46&gt;0,IF(L46&gt;N46,"○",IF(L46&lt;N46,"×","△")),"")</f>
        <v>○</v>
      </c>
      <c r="M45" s="199"/>
      <c r="N45" s="200"/>
      <c r="O45" s="198" t="str">
        <f>IF(O46+Q46&gt;0,IF(O46&gt;Q46,"○",IF(O46&lt;Q46,"×","△")),"")</f>
        <v>○</v>
      </c>
      <c r="P45" s="199"/>
      <c r="Q45" s="200"/>
      <c r="R45" s="191">
        <f>IF(C46&gt;E46,1,0)+IF(F46&gt;H46,1,0)+IF(L46&gt;N46,1,0)+IF(O46&gt;Q46,1,0)</f>
        <v>3</v>
      </c>
      <c r="S45" s="192" t="s">
        <v>163</v>
      </c>
      <c r="T45" s="193">
        <f>IF(C46+E46&gt;0,IF(C46=E46,1,0),0)+IF(F46+H46&gt;0,IF(F46=H46,1,0),0)+IF(L46+N46&gt;0,IF(L46=N46,1,0),0)+IF(O46+Q46&gt;0,IF(O46=Q46,1,0),0)</f>
        <v>0</v>
      </c>
      <c r="U45" s="192" t="s">
        <v>163</v>
      </c>
      <c r="V45" s="194">
        <f>IF(C46&lt;E46,1,0)+IF(F46&lt;H46,1,0)+IF(L46&lt;N46,1,0)+IF(O46&lt;Q46,1,0)</f>
        <v>1</v>
      </c>
      <c r="W45" s="182">
        <f>(R45*2)+(T45*1)</f>
        <v>6</v>
      </c>
      <c r="X45" s="22" t="s">
        <v>164</v>
      </c>
      <c r="Y45" s="23">
        <f>C46+F46+L46+O46</f>
        <v>31</v>
      </c>
      <c r="Z45" s="183">
        <v>2</v>
      </c>
    </row>
    <row r="46" spans="1:26" ht="16.5" customHeight="1" thickBot="1">
      <c r="A46" s="196"/>
      <c r="B46" s="197"/>
      <c r="C46" s="20">
        <f>preliminary!$Q$21</f>
        <v>5</v>
      </c>
      <c r="D46" s="78" t="s">
        <v>1</v>
      </c>
      <c r="E46" s="21">
        <f>preliminary!$O$21</f>
        <v>9</v>
      </c>
      <c r="F46" s="20">
        <f>preliminary!$Q$25</f>
        <v>8</v>
      </c>
      <c r="G46" s="78" t="s">
        <v>1</v>
      </c>
      <c r="H46" s="21">
        <f>preliminary!$O$25</f>
        <v>6</v>
      </c>
      <c r="I46" s="188"/>
      <c r="J46" s="189"/>
      <c r="K46" s="190"/>
      <c r="L46" s="20">
        <f>preliminary!$O$9</f>
        <v>7</v>
      </c>
      <c r="M46" s="78" t="s">
        <v>1</v>
      </c>
      <c r="N46" s="21">
        <f>preliminary!$Q$9</f>
        <v>6</v>
      </c>
      <c r="O46" s="20">
        <f>preliminary!$O$15</f>
        <v>11</v>
      </c>
      <c r="P46" s="78" t="s">
        <v>1</v>
      </c>
      <c r="Q46" s="21">
        <f>preliminary!$Q$15</f>
        <v>1</v>
      </c>
      <c r="R46" s="191"/>
      <c r="S46" s="192"/>
      <c r="T46" s="193"/>
      <c r="U46" s="192"/>
      <c r="V46" s="194"/>
      <c r="W46" s="182"/>
      <c r="X46" s="22" t="s">
        <v>165</v>
      </c>
      <c r="Y46" s="23">
        <f>E46+H46+N46+Q46</f>
        <v>22</v>
      </c>
      <c r="Z46" s="183"/>
    </row>
    <row r="47" spans="1:26" ht="16.5" customHeight="1" thickBot="1">
      <c r="A47" s="195" t="s">
        <v>103</v>
      </c>
      <c r="B47" s="212" t="s">
        <v>51</v>
      </c>
      <c r="C47" s="198" t="str">
        <f>IF(C48+E48&gt;0,IF(C48&gt;E48,"○",IF(C48&lt;E48,"×","△")),"")</f>
        <v>×</v>
      </c>
      <c r="D47" s="199"/>
      <c r="E47" s="200"/>
      <c r="F47" s="198" t="str">
        <f>IF(F48+H48&gt;0,IF(F48&gt;H48,"○",IF(F48&lt;H48,"×","△")),"")</f>
        <v>×</v>
      </c>
      <c r="G47" s="199"/>
      <c r="H47" s="200"/>
      <c r="I47" s="198" t="str">
        <f>IF(I48+K48&gt;0,IF(I48&gt;K48,"○",IF(I48&lt;K48,"×","△")),"")</f>
        <v>×</v>
      </c>
      <c r="J47" s="199"/>
      <c r="K47" s="200"/>
      <c r="L47" s="185" t="s">
        <v>122</v>
      </c>
      <c r="M47" s="186"/>
      <c r="N47" s="187"/>
      <c r="O47" s="198" t="str">
        <f>IF(O48+Q48&gt;0,IF(O48&gt;Q48,"○",IF(O48&lt;Q48,"×","△")),"")</f>
        <v>○</v>
      </c>
      <c r="P47" s="199"/>
      <c r="Q47" s="200"/>
      <c r="R47" s="191">
        <f>IF(C48&gt;E48,1,0)+IF(F48&gt;H48,1,0)+IF(I48&gt;K48,1,0)+IF(O48&gt;Q48,1,0)</f>
        <v>1</v>
      </c>
      <c r="S47" s="192" t="s">
        <v>163</v>
      </c>
      <c r="T47" s="193">
        <f>IF(C48+E48&gt;0,IF(C48=E48,1,0),0)+IF(F48+H48&gt;0,IF(F48=H48,1,0),0)+IF(I48+K48&gt;0,IF(I48=K48,1,0),0)+IF(O48+Q48&gt;0,IF(O48=Q48,1,0),0)</f>
        <v>0</v>
      </c>
      <c r="U47" s="192" t="s">
        <v>163</v>
      </c>
      <c r="V47" s="194">
        <f>IF(C48&lt;E48,1,0)+IF(F48&lt;H48,1,0)+IF(I48&lt;K48,1,0)+IF(O48&lt;Q48,1,0)</f>
        <v>3</v>
      </c>
      <c r="W47" s="182">
        <f>(R47*2)+(T47*1)</f>
        <v>2</v>
      </c>
      <c r="X47" s="22" t="s">
        <v>164</v>
      </c>
      <c r="Y47" s="23">
        <f>C48+F48+I48+O48</f>
        <v>20</v>
      </c>
      <c r="Z47" s="183">
        <v>4</v>
      </c>
    </row>
    <row r="48" spans="1:26" ht="16.5" customHeight="1" thickBot="1">
      <c r="A48" s="196"/>
      <c r="B48" s="213"/>
      <c r="C48" s="20">
        <f>preliminary!$O$17</f>
        <v>3</v>
      </c>
      <c r="D48" s="78" t="s">
        <v>1</v>
      </c>
      <c r="E48" s="21">
        <f>preliminary!$Q$17</f>
        <v>9</v>
      </c>
      <c r="F48" s="20">
        <f>preliminary!$Q$13</f>
        <v>3</v>
      </c>
      <c r="G48" s="78" t="s">
        <v>1</v>
      </c>
      <c r="H48" s="21">
        <f>preliminary!$O$13</f>
        <v>7</v>
      </c>
      <c r="I48" s="20">
        <f>preliminary!$Q$9</f>
        <v>6</v>
      </c>
      <c r="J48" s="78" t="s">
        <v>1</v>
      </c>
      <c r="K48" s="21">
        <f>preliminary!$O$9</f>
        <v>7</v>
      </c>
      <c r="L48" s="188"/>
      <c r="M48" s="189"/>
      <c r="N48" s="190"/>
      <c r="O48" s="20">
        <f>preliminary!$O$23</f>
        <v>8</v>
      </c>
      <c r="P48" s="78" t="s">
        <v>1</v>
      </c>
      <c r="Q48" s="21">
        <f>preliminary!$Q$23</f>
        <v>3</v>
      </c>
      <c r="R48" s="191"/>
      <c r="S48" s="192"/>
      <c r="T48" s="193"/>
      <c r="U48" s="192"/>
      <c r="V48" s="194"/>
      <c r="W48" s="182"/>
      <c r="X48" s="22" t="s">
        <v>165</v>
      </c>
      <c r="Y48" s="23">
        <f>E48+H48+K48+Q48</f>
        <v>26</v>
      </c>
      <c r="Z48" s="183"/>
    </row>
    <row r="49" spans="1:26" ht="16.5" customHeight="1" thickBot="1">
      <c r="A49" s="195" t="s">
        <v>39</v>
      </c>
      <c r="B49" s="197" t="s">
        <v>98</v>
      </c>
      <c r="C49" s="198" t="str">
        <f>IF(C50+E50&gt;0,IF(C50&gt;E50,"○",IF(C50&lt;E50,"×","△")),"")</f>
        <v>×</v>
      </c>
      <c r="D49" s="199"/>
      <c r="E49" s="200"/>
      <c r="F49" s="198" t="str">
        <f>IF(F50+H50&gt;0,IF(F50&gt;H50,"○",IF(F50&lt;H50,"×","△")),"")</f>
        <v>○</v>
      </c>
      <c r="G49" s="199"/>
      <c r="H49" s="200"/>
      <c r="I49" s="198" t="str">
        <f>IF(I50+K50&gt;0,IF(I50&gt;K50,"○",IF(I50&lt;K50,"×","△")),"")</f>
        <v>×</v>
      </c>
      <c r="J49" s="199"/>
      <c r="K49" s="200"/>
      <c r="L49" s="198" t="str">
        <f>IF(L50+N50&gt;0,IF(L50&gt;N50,"○",IF(L50&lt;N50,"×","△")),"")</f>
        <v>×</v>
      </c>
      <c r="M49" s="199"/>
      <c r="N49" s="200"/>
      <c r="O49" s="185"/>
      <c r="P49" s="186"/>
      <c r="Q49" s="187"/>
      <c r="R49" s="191">
        <f>IF(C50&gt;E50,1,0)+IF(F50&gt;H50,1,0)+IF(I50&gt;K50,1,0)+IF(L50&gt;N50,1,0)</f>
        <v>1</v>
      </c>
      <c r="S49" s="192" t="s">
        <v>163</v>
      </c>
      <c r="T49" s="193">
        <f>IF(C50+E50&gt;0,IF(C50=E50,1,0),0)+IF(F50+H50&gt;0,IF(F50=H50,1,0),0)+IF(I50+K50&gt;0,IF(I50=K50,1,0),0)+IF(L50+N50&gt;0,IF(L50=N50,1,0),0)</f>
        <v>0</v>
      </c>
      <c r="U49" s="192" t="s">
        <v>163</v>
      </c>
      <c r="V49" s="194">
        <f>IF(C50&lt;E50,1,0)+IF(F50&lt;H50,1,0)+IF(I50&lt;K50,1,0)+IF(L50&lt;N50,1,0)</f>
        <v>3</v>
      </c>
      <c r="W49" s="182">
        <f>(R49*2)+(T49*1)</f>
        <v>2</v>
      </c>
      <c r="X49" s="22" t="s">
        <v>164</v>
      </c>
      <c r="Y49" s="23">
        <f>C50+F50+I50+L50</f>
        <v>13</v>
      </c>
      <c r="Z49" s="183">
        <v>5</v>
      </c>
    </row>
    <row r="50" spans="1:26" ht="16.5" customHeight="1" thickBot="1">
      <c r="A50" s="196"/>
      <c r="B50" s="197"/>
      <c r="C50" s="20">
        <f>preliminary!$O$11</f>
        <v>0</v>
      </c>
      <c r="D50" s="78" t="s">
        <v>1</v>
      </c>
      <c r="E50" s="21">
        <f>preliminary!$Q$11</f>
        <v>11</v>
      </c>
      <c r="F50" s="20">
        <f>preliminary!$O$19</f>
        <v>9</v>
      </c>
      <c r="G50" s="78" t="s">
        <v>1</v>
      </c>
      <c r="H50" s="21">
        <f>preliminary!$Q$19</f>
        <v>6</v>
      </c>
      <c r="I50" s="20">
        <f>preliminary!$Q$15</f>
        <v>1</v>
      </c>
      <c r="J50" s="78" t="s">
        <v>1</v>
      </c>
      <c r="K50" s="21">
        <f>preliminary!$O$15</f>
        <v>11</v>
      </c>
      <c r="L50" s="20">
        <f>preliminary!$Q$23</f>
        <v>3</v>
      </c>
      <c r="M50" s="78" t="s">
        <v>1</v>
      </c>
      <c r="N50" s="21">
        <f>preliminary!$O$23</f>
        <v>8</v>
      </c>
      <c r="O50" s="188"/>
      <c r="P50" s="189"/>
      <c r="Q50" s="190"/>
      <c r="R50" s="191"/>
      <c r="S50" s="192"/>
      <c r="T50" s="193"/>
      <c r="U50" s="192"/>
      <c r="V50" s="194"/>
      <c r="W50" s="182"/>
      <c r="X50" s="22" t="s">
        <v>165</v>
      </c>
      <c r="Y50" s="23">
        <f>E50+H50+K50+N50</f>
        <v>36</v>
      </c>
      <c r="Z50" s="183"/>
    </row>
  </sheetData>
  <sheetProtection/>
  <mergeCells count="314">
    <mergeCell ref="W47:W48"/>
    <mergeCell ref="R45:R46"/>
    <mergeCell ref="S45:S46"/>
    <mergeCell ref="T45:T46"/>
    <mergeCell ref="W45:W46"/>
    <mergeCell ref="A47:A48"/>
    <mergeCell ref="B47:B48"/>
    <mergeCell ref="C47:E47"/>
    <mergeCell ref="F47:H47"/>
    <mergeCell ref="I47:K47"/>
    <mergeCell ref="A45:A46"/>
    <mergeCell ref="B45:B46"/>
    <mergeCell ref="C45:E45"/>
    <mergeCell ref="F45:H45"/>
    <mergeCell ref="I45:K46"/>
    <mergeCell ref="L45:N45"/>
    <mergeCell ref="T43:T44"/>
    <mergeCell ref="W43:W44"/>
    <mergeCell ref="R41:R42"/>
    <mergeCell ref="W41:W42"/>
    <mergeCell ref="A43:A44"/>
    <mergeCell ref="B43:B44"/>
    <mergeCell ref="C43:E43"/>
    <mergeCell ref="F43:H44"/>
    <mergeCell ref="I43:K43"/>
    <mergeCell ref="L43:N43"/>
    <mergeCell ref="C41:E42"/>
    <mergeCell ref="F41:H41"/>
    <mergeCell ref="I41:K41"/>
    <mergeCell ref="L41:N41"/>
    <mergeCell ref="R43:R44"/>
    <mergeCell ref="S43:S44"/>
    <mergeCell ref="T41:T42"/>
    <mergeCell ref="A40:B40"/>
    <mergeCell ref="C40:E40"/>
    <mergeCell ref="F40:H40"/>
    <mergeCell ref="I40:K40"/>
    <mergeCell ref="L40:N40"/>
    <mergeCell ref="O40:Q40"/>
    <mergeCell ref="R40:V40"/>
    <mergeCell ref="A41:A42"/>
    <mergeCell ref="B41:B42"/>
    <mergeCell ref="Z35:Z36"/>
    <mergeCell ref="A37:A38"/>
    <mergeCell ref="B37:B38"/>
    <mergeCell ref="C37:E37"/>
    <mergeCell ref="F37:H37"/>
    <mergeCell ref="I37:K37"/>
    <mergeCell ref="L37:N37"/>
    <mergeCell ref="O37:Q38"/>
    <mergeCell ref="R37:R38"/>
    <mergeCell ref="S37:S38"/>
    <mergeCell ref="T37:T38"/>
    <mergeCell ref="U37:U38"/>
    <mergeCell ref="V37:V38"/>
    <mergeCell ref="W37:W38"/>
    <mergeCell ref="Z37:Z38"/>
    <mergeCell ref="R33:R34"/>
    <mergeCell ref="S33:S34"/>
    <mergeCell ref="T33:T34"/>
    <mergeCell ref="U33:U34"/>
    <mergeCell ref="V33:V34"/>
    <mergeCell ref="W33:W34"/>
    <mergeCell ref="Z33:Z34"/>
    <mergeCell ref="A35:A36"/>
    <mergeCell ref="B35:B36"/>
    <mergeCell ref="C35:E35"/>
    <mergeCell ref="F35:H35"/>
    <mergeCell ref="I35:K35"/>
    <mergeCell ref="L35:N36"/>
    <mergeCell ref="O35:Q35"/>
    <mergeCell ref="R35:R36"/>
    <mergeCell ref="S35:S36"/>
    <mergeCell ref="T35:T36"/>
    <mergeCell ref="U35:U36"/>
    <mergeCell ref="V35:V36"/>
    <mergeCell ref="W35:W36"/>
    <mergeCell ref="A33:A34"/>
    <mergeCell ref="B33:B34"/>
    <mergeCell ref="C33:E33"/>
    <mergeCell ref="F33:H33"/>
    <mergeCell ref="I33:K34"/>
    <mergeCell ref="L33:N33"/>
    <mergeCell ref="O33:Q33"/>
    <mergeCell ref="Z29:Z30"/>
    <mergeCell ref="A31:A32"/>
    <mergeCell ref="B31:B32"/>
    <mergeCell ref="C31:E31"/>
    <mergeCell ref="F31:H32"/>
    <mergeCell ref="I31:K31"/>
    <mergeCell ref="L31:N31"/>
    <mergeCell ref="O31:Q31"/>
    <mergeCell ref="R31:R32"/>
    <mergeCell ref="S31:S32"/>
    <mergeCell ref="T31:T32"/>
    <mergeCell ref="U31:U32"/>
    <mergeCell ref="V31:V32"/>
    <mergeCell ref="W31:W32"/>
    <mergeCell ref="Z31:Z32"/>
    <mergeCell ref="R28:V28"/>
    <mergeCell ref="X28:Y28"/>
    <mergeCell ref="A29:A30"/>
    <mergeCell ref="B29:B30"/>
    <mergeCell ref="C29:E30"/>
    <mergeCell ref="F29:H29"/>
    <mergeCell ref="I29:K29"/>
    <mergeCell ref="L29:N29"/>
    <mergeCell ref="O29:Q29"/>
    <mergeCell ref="R29:R30"/>
    <mergeCell ref="S29:S30"/>
    <mergeCell ref="T29:T30"/>
    <mergeCell ref="U29:U30"/>
    <mergeCell ref="V29:V30"/>
    <mergeCell ref="W29:W30"/>
    <mergeCell ref="A28:B28"/>
    <mergeCell ref="C28:E28"/>
    <mergeCell ref="F28:H28"/>
    <mergeCell ref="I28:K28"/>
    <mergeCell ref="L28:N28"/>
    <mergeCell ref="O28:Q28"/>
    <mergeCell ref="Z23:Z24"/>
    <mergeCell ref="A25:A26"/>
    <mergeCell ref="B25:B26"/>
    <mergeCell ref="C25:E25"/>
    <mergeCell ref="F25:H25"/>
    <mergeCell ref="I25:K25"/>
    <mergeCell ref="L25:N25"/>
    <mergeCell ref="O25:Q26"/>
    <mergeCell ref="R25:R26"/>
    <mergeCell ref="S25:S26"/>
    <mergeCell ref="T25:T26"/>
    <mergeCell ref="U25:U26"/>
    <mergeCell ref="V25:V26"/>
    <mergeCell ref="W25:W26"/>
    <mergeCell ref="Z25:Z26"/>
    <mergeCell ref="R21:R22"/>
    <mergeCell ref="S21:S22"/>
    <mergeCell ref="T21:T22"/>
    <mergeCell ref="U21:U22"/>
    <mergeCell ref="V21:V22"/>
    <mergeCell ref="W21:W22"/>
    <mergeCell ref="Z21:Z22"/>
    <mergeCell ref="A23:A24"/>
    <mergeCell ref="B23:B24"/>
    <mergeCell ref="C23:E23"/>
    <mergeCell ref="F23:H23"/>
    <mergeCell ref="I23:K23"/>
    <mergeCell ref="L23:N24"/>
    <mergeCell ref="O23:Q23"/>
    <mergeCell ref="R23:R24"/>
    <mergeCell ref="S23:S24"/>
    <mergeCell ref="T23:T24"/>
    <mergeCell ref="U23:U24"/>
    <mergeCell ref="V23:V24"/>
    <mergeCell ref="W23:W24"/>
    <mergeCell ref="A21:A22"/>
    <mergeCell ref="B21:B22"/>
    <mergeCell ref="C21:E21"/>
    <mergeCell ref="F21:H21"/>
    <mergeCell ref="I21:K22"/>
    <mergeCell ref="L21:N21"/>
    <mergeCell ref="O21:Q21"/>
    <mergeCell ref="Z17:Z18"/>
    <mergeCell ref="A19:A20"/>
    <mergeCell ref="B19:B20"/>
    <mergeCell ref="C19:E19"/>
    <mergeCell ref="F19:H20"/>
    <mergeCell ref="I19:K19"/>
    <mergeCell ref="L19:N19"/>
    <mergeCell ref="O19:Q19"/>
    <mergeCell ref="R19:R20"/>
    <mergeCell ref="S19:S20"/>
    <mergeCell ref="T19:T20"/>
    <mergeCell ref="U19:U20"/>
    <mergeCell ref="V19:V20"/>
    <mergeCell ref="W19:W20"/>
    <mergeCell ref="Z19:Z20"/>
    <mergeCell ref="X16:Y16"/>
    <mergeCell ref="A17:A18"/>
    <mergeCell ref="B17:B18"/>
    <mergeCell ref="C17:E18"/>
    <mergeCell ref="F17:H17"/>
    <mergeCell ref="I17:K17"/>
    <mergeCell ref="L17:N17"/>
    <mergeCell ref="O17:Q17"/>
    <mergeCell ref="R17:R18"/>
    <mergeCell ref="S17:S18"/>
    <mergeCell ref="T17:T18"/>
    <mergeCell ref="U17:U18"/>
    <mergeCell ref="V17:V18"/>
    <mergeCell ref="W17:W18"/>
    <mergeCell ref="A16:B16"/>
    <mergeCell ref="C16:E16"/>
    <mergeCell ref="F16:H16"/>
    <mergeCell ref="I16:K16"/>
    <mergeCell ref="L16:N16"/>
    <mergeCell ref="O16:Q16"/>
    <mergeCell ref="R16:V16"/>
    <mergeCell ref="U13:U14"/>
    <mergeCell ref="V13:V14"/>
    <mergeCell ref="W13:W14"/>
    <mergeCell ref="Z13:Z14"/>
    <mergeCell ref="L13:N13"/>
    <mergeCell ref="O13:Q14"/>
    <mergeCell ref="R13:R14"/>
    <mergeCell ref="T11:T12"/>
    <mergeCell ref="U11:U12"/>
    <mergeCell ref="V11:V12"/>
    <mergeCell ref="S13:S14"/>
    <mergeCell ref="T13:T14"/>
    <mergeCell ref="W11:W12"/>
    <mergeCell ref="Z11:Z12"/>
    <mergeCell ref="A13:A14"/>
    <mergeCell ref="B13:B14"/>
    <mergeCell ref="C13:E13"/>
    <mergeCell ref="F13:H13"/>
    <mergeCell ref="I13:K13"/>
    <mergeCell ref="O11:Q11"/>
    <mergeCell ref="R11:R12"/>
    <mergeCell ref="S11:S12"/>
    <mergeCell ref="A11:A12"/>
    <mergeCell ref="B11:B12"/>
    <mergeCell ref="C11:E11"/>
    <mergeCell ref="F11:H11"/>
    <mergeCell ref="I11:K11"/>
    <mergeCell ref="L11:N12"/>
    <mergeCell ref="S9:S10"/>
    <mergeCell ref="T9:T10"/>
    <mergeCell ref="U9:U10"/>
    <mergeCell ref="V9:V10"/>
    <mergeCell ref="W9:W10"/>
    <mergeCell ref="Z9:Z10"/>
    <mergeCell ref="L9:N9"/>
    <mergeCell ref="O9:Q9"/>
    <mergeCell ref="R9:R10"/>
    <mergeCell ref="A9:A10"/>
    <mergeCell ref="B9:B10"/>
    <mergeCell ref="C9:E9"/>
    <mergeCell ref="F9:H9"/>
    <mergeCell ref="I9:K10"/>
    <mergeCell ref="O7:Q7"/>
    <mergeCell ref="W5:W6"/>
    <mergeCell ref="Z5:Z6"/>
    <mergeCell ref="A7:A8"/>
    <mergeCell ref="B7:B8"/>
    <mergeCell ref="C7:E7"/>
    <mergeCell ref="F7:H8"/>
    <mergeCell ref="I7:K7"/>
    <mergeCell ref="L7:N7"/>
    <mergeCell ref="R5:R6"/>
    <mergeCell ref="S5:S6"/>
    <mergeCell ref="T5:T6"/>
    <mergeCell ref="T7:T8"/>
    <mergeCell ref="U7:U8"/>
    <mergeCell ref="V7:V8"/>
    <mergeCell ref="W7:W8"/>
    <mergeCell ref="U5:U6"/>
    <mergeCell ref="V5:V6"/>
    <mergeCell ref="Z7:Z8"/>
    <mergeCell ref="R7:R8"/>
    <mergeCell ref="S7:S8"/>
    <mergeCell ref="A5:A6"/>
    <mergeCell ref="B5:B6"/>
    <mergeCell ref="C5:E6"/>
    <mergeCell ref="F5:H5"/>
    <mergeCell ref="I5:K5"/>
    <mergeCell ref="L5:N5"/>
    <mergeCell ref="O5:Q5"/>
    <mergeCell ref="W1:Z1"/>
    <mergeCell ref="A4:B4"/>
    <mergeCell ref="C4:E4"/>
    <mergeCell ref="F4:H4"/>
    <mergeCell ref="I4:K4"/>
    <mergeCell ref="L4:N4"/>
    <mergeCell ref="O4:Q4"/>
    <mergeCell ref="R4:V4"/>
    <mergeCell ref="X4:Y4"/>
    <mergeCell ref="X40:Y40"/>
    <mergeCell ref="O41:Q41"/>
    <mergeCell ref="U41:U42"/>
    <mergeCell ref="V41:V42"/>
    <mergeCell ref="Z41:Z42"/>
    <mergeCell ref="O43:Q43"/>
    <mergeCell ref="U43:U44"/>
    <mergeCell ref="V43:V44"/>
    <mergeCell ref="Z43:Z44"/>
    <mergeCell ref="S41:S42"/>
    <mergeCell ref="U45:U46"/>
    <mergeCell ref="V45:V46"/>
    <mergeCell ref="Z45:Z46"/>
    <mergeCell ref="O47:Q47"/>
    <mergeCell ref="U47:U48"/>
    <mergeCell ref="V47:V48"/>
    <mergeCell ref="Z47:Z48"/>
    <mergeCell ref="R47:R48"/>
    <mergeCell ref="S47:S48"/>
    <mergeCell ref="T47:T48"/>
    <mergeCell ref="B49:B50"/>
    <mergeCell ref="C49:E49"/>
    <mergeCell ref="F49:H49"/>
    <mergeCell ref="I49:K49"/>
    <mergeCell ref="L49:N49"/>
    <mergeCell ref="O45:Q45"/>
    <mergeCell ref="L47:N48"/>
    <mergeCell ref="W49:W50"/>
    <mergeCell ref="Z49:Z50"/>
    <mergeCell ref="A2:Z2"/>
    <mergeCell ref="O49:Q50"/>
    <mergeCell ref="R49:R50"/>
    <mergeCell ref="S49:S50"/>
    <mergeCell ref="T49:T50"/>
    <mergeCell ref="U49:U50"/>
    <mergeCell ref="V49:V50"/>
    <mergeCell ref="A49:A50"/>
  </mergeCells>
  <printOptions/>
  <pageMargins left="0" right="0" top="0.2755905511811024" bottom="0.1968503937007874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2" width="3.57421875" style="0" customWidth="1"/>
    <col min="3" max="3" width="22.140625" style="0" customWidth="1"/>
    <col min="4" max="15" width="3.57421875" style="0" customWidth="1"/>
    <col min="16" max="16" width="22.140625" style="0" customWidth="1"/>
    <col min="17" max="17" width="3.57421875" style="0" customWidth="1"/>
    <col min="18" max="18" width="3.7109375" style="0" customWidth="1"/>
    <col min="19" max="20" width="3.421875" style="0" customWidth="1"/>
    <col min="21" max="21" width="18.8515625" style="0" customWidth="1"/>
    <col min="22" max="22" width="19.140625" style="0" customWidth="1"/>
    <col min="23" max="38" width="3.421875" style="0" customWidth="1"/>
    <col min="39" max="39" width="1.8515625" style="0" customWidth="1"/>
    <col min="40" max="49" width="2.7109375" style="0" customWidth="1"/>
  </cols>
  <sheetData>
    <row r="1" spans="1:40" ht="30.75">
      <c r="A1" s="216" t="s">
        <v>120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17"/>
      <c r="AN1" s="17"/>
    </row>
    <row r="2" spans="1:40" ht="12" customHeight="1">
      <c r="A2" s="79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5"/>
      <c r="AN2" s="75"/>
    </row>
    <row r="3" spans="1:40" ht="21" customHeight="1">
      <c r="A3" s="97"/>
      <c r="B3" s="97"/>
      <c r="C3" s="94"/>
      <c r="D3" s="94"/>
      <c r="E3" s="94"/>
      <c r="F3" s="94"/>
      <c r="G3" s="232" t="s">
        <v>143</v>
      </c>
      <c r="H3" s="232"/>
      <c r="I3" s="234" t="s">
        <v>179</v>
      </c>
      <c r="J3" s="234"/>
      <c r="K3" s="234"/>
      <c r="L3" s="234"/>
      <c r="M3" s="94"/>
      <c r="N3" s="94"/>
      <c r="O3" s="94"/>
      <c r="P3" s="94"/>
      <c r="Q3" s="94"/>
      <c r="R3" s="94"/>
      <c r="S3" s="79"/>
      <c r="T3" s="79"/>
      <c r="U3" s="148"/>
      <c r="V3" s="143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5"/>
      <c r="AN3" s="75"/>
    </row>
    <row r="4" spans="1:46" ht="21" customHeight="1">
      <c r="A4" s="8"/>
      <c r="B4" s="8"/>
      <c r="C4" s="8"/>
      <c r="D4" s="8"/>
      <c r="E4" s="8"/>
      <c r="F4" s="8"/>
      <c r="G4" s="232" t="s">
        <v>144</v>
      </c>
      <c r="H4" s="233"/>
      <c r="I4" s="234" t="s">
        <v>180</v>
      </c>
      <c r="J4" s="234"/>
      <c r="K4" s="234"/>
      <c r="L4" s="234"/>
      <c r="M4" s="8"/>
      <c r="N4" s="8"/>
      <c r="O4" s="8"/>
      <c r="P4" s="8"/>
      <c r="Q4" s="8"/>
      <c r="R4" s="8"/>
      <c r="S4" s="14"/>
      <c r="T4" s="10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0"/>
      <c r="AH4" s="10"/>
      <c r="AI4" s="10"/>
      <c r="AJ4" s="10"/>
      <c r="AK4" s="10"/>
      <c r="AL4" s="10"/>
      <c r="AM4" s="14"/>
      <c r="AN4" s="14"/>
      <c r="AO4" s="14"/>
      <c r="AP4" s="14"/>
      <c r="AQ4" s="14"/>
      <c r="AR4" s="14"/>
      <c r="AS4" s="6"/>
      <c r="AT4" s="4"/>
    </row>
    <row r="5" spans="1:49" ht="21" customHeight="1" thickBot="1">
      <c r="A5" s="72"/>
      <c r="B5" s="227" t="s">
        <v>129</v>
      </c>
      <c r="C5" s="229" t="str">
        <f>preliminary!$E$33</f>
        <v>永盛ミュートス・キッズ</v>
      </c>
      <c r="D5" s="72"/>
      <c r="E5" s="8">
        <f>preliminary!$F$33</f>
        <v>11</v>
      </c>
      <c r="F5" s="72"/>
      <c r="G5" s="217" t="s">
        <v>145</v>
      </c>
      <c r="H5" s="218"/>
      <c r="I5" s="221" t="s">
        <v>181</v>
      </c>
      <c r="J5" s="222"/>
      <c r="K5" s="222"/>
      <c r="L5" s="223"/>
      <c r="M5" s="72"/>
      <c r="N5" s="8">
        <f>preliminary!$Q$33</f>
        <v>10</v>
      </c>
      <c r="O5" s="72"/>
      <c r="P5" s="229" t="str">
        <f>preliminary!$R$33</f>
        <v>鳥川ライジングファルコン</v>
      </c>
      <c r="Q5" s="227" t="s">
        <v>133</v>
      </c>
      <c r="R5" s="72"/>
      <c r="S5" s="8"/>
      <c r="T5" s="10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0"/>
      <c r="AH5" s="10"/>
      <c r="AI5" s="10"/>
      <c r="AJ5" s="10"/>
      <c r="AK5" s="10"/>
      <c r="AL5" s="10"/>
      <c r="AM5" s="14"/>
      <c r="AN5" s="10"/>
      <c r="AO5" s="10"/>
      <c r="AP5" s="10"/>
      <c r="AQ5" s="10"/>
      <c r="AR5" s="10"/>
      <c r="AS5" s="14"/>
      <c r="AT5" s="10"/>
      <c r="AU5" s="12"/>
      <c r="AV5" s="12"/>
      <c r="AW5" s="12"/>
    </row>
    <row r="6" spans="1:49" ht="21" customHeight="1" thickTop="1">
      <c r="A6" s="72"/>
      <c r="B6" s="231"/>
      <c r="C6" s="230"/>
      <c r="D6" s="131"/>
      <c r="E6" s="125"/>
      <c r="F6" s="72"/>
      <c r="G6" s="219"/>
      <c r="H6" s="220"/>
      <c r="I6" s="224"/>
      <c r="J6" s="225"/>
      <c r="K6" s="225"/>
      <c r="L6" s="226"/>
      <c r="M6" s="72"/>
      <c r="N6" s="114"/>
      <c r="O6" s="131"/>
      <c r="P6" s="230"/>
      <c r="Q6" s="228"/>
      <c r="R6" s="72"/>
      <c r="S6" s="8"/>
      <c r="T6" s="10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0"/>
      <c r="AH6" s="10"/>
      <c r="AI6" s="10"/>
      <c r="AJ6" s="10"/>
      <c r="AK6" s="10"/>
      <c r="AL6" s="10"/>
      <c r="AM6" s="14"/>
      <c r="AN6" s="14"/>
      <c r="AO6" s="14"/>
      <c r="AP6" s="14"/>
      <c r="AQ6" s="14"/>
      <c r="AR6" s="14"/>
      <c r="AS6" s="14"/>
      <c r="AT6" s="10"/>
      <c r="AU6" s="10"/>
      <c r="AV6" s="10"/>
      <c r="AW6" s="12"/>
    </row>
    <row r="7" spans="1:49" ht="21" customHeight="1">
      <c r="A7" s="72"/>
      <c r="B7" s="104"/>
      <c r="C7" s="111"/>
      <c r="D7" s="72"/>
      <c r="E7" s="134"/>
      <c r="F7" s="72"/>
      <c r="G7" s="94"/>
      <c r="H7" s="94"/>
      <c r="I7" s="94"/>
      <c r="J7" s="94"/>
      <c r="K7" s="94"/>
      <c r="L7" s="94"/>
      <c r="M7" s="72"/>
      <c r="N7" s="132"/>
      <c r="O7" s="72"/>
      <c r="P7" s="111"/>
      <c r="Q7" s="104"/>
      <c r="R7" s="72"/>
      <c r="S7" s="8"/>
      <c r="T7" s="1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0"/>
      <c r="AH7" s="10"/>
      <c r="AI7" s="10"/>
      <c r="AJ7" s="10"/>
      <c r="AK7" s="10"/>
      <c r="AL7" s="10"/>
      <c r="AM7" s="14"/>
      <c r="AN7" s="14"/>
      <c r="AO7" s="38"/>
      <c r="AP7" s="38"/>
      <c r="AQ7" s="14"/>
      <c r="AR7" s="10"/>
      <c r="AS7" s="10"/>
      <c r="AT7" s="10"/>
      <c r="AU7" s="10"/>
      <c r="AV7" s="10"/>
      <c r="AW7" s="12"/>
    </row>
    <row r="8" spans="1:48" ht="21" customHeight="1" thickBot="1">
      <c r="A8" s="72"/>
      <c r="B8" s="104"/>
      <c r="C8" s="111"/>
      <c r="D8" s="72"/>
      <c r="E8" s="135"/>
      <c r="F8" s="72">
        <f>preliminary!$F$35</f>
        <v>9</v>
      </c>
      <c r="G8" s="72"/>
      <c r="H8" s="8"/>
      <c r="I8" s="8"/>
      <c r="J8" s="8"/>
      <c r="K8" s="8"/>
      <c r="L8" s="72"/>
      <c r="M8" s="72">
        <f>preliminary!$Q$35</f>
        <v>8</v>
      </c>
      <c r="N8" s="117"/>
      <c r="O8" s="72"/>
      <c r="P8" s="111"/>
      <c r="Q8" s="104"/>
      <c r="R8" s="72"/>
      <c r="S8" s="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0"/>
      <c r="AH8" s="10"/>
      <c r="AI8" s="10"/>
      <c r="AJ8" s="10"/>
      <c r="AK8" s="10"/>
      <c r="AL8" s="10"/>
      <c r="AM8" s="14"/>
      <c r="AN8" s="14"/>
      <c r="AO8" s="38"/>
      <c r="AP8" s="38"/>
      <c r="AQ8" s="11"/>
      <c r="AR8" s="11"/>
      <c r="AS8" s="13"/>
      <c r="AT8" s="13"/>
      <c r="AU8" s="11"/>
      <c r="AV8" s="11"/>
    </row>
    <row r="9" spans="1:48" ht="21" customHeight="1" thickBot="1" thickTop="1">
      <c r="A9" s="72"/>
      <c r="B9" s="227" t="s">
        <v>134</v>
      </c>
      <c r="C9" s="229" t="str">
        <f>preliminary!$E$29</f>
        <v>Ａｏｉトップガン</v>
      </c>
      <c r="D9" s="8">
        <f>preliminary!$F$29</f>
        <v>10</v>
      </c>
      <c r="E9" s="109"/>
      <c r="F9" s="140"/>
      <c r="G9" s="117"/>
      <c r="H9" s="15"/>
      <c r="I9" s="8"/>
      <c r="J9" s="8"/>
      <c r="K9" s="8"/>
      <c r="L9" s="72"/>
      <c r="M9" s="133"/>
      <c r="N9" s="103"/>
      <c r="O9" s="72">
        <f>preliminary!$Q$29</f>
        <v>9</v>
      </c>
      <c r="P9" s="229" t="str">
        <f>preliminary!$R$29</f>
        <v>新鶴ファイターズ</v>
      </c>
      <c r="Q9" s="227" t="s">
        <v>132</v>
      </c>
      <c r="R9" s="72"/>
      <c r="S9" s="8"/>
      <c r="T9" s="14"/>
      <c r="U9" s="14"/>
      <c r="V9" s="14"/>
      <c r="W9" s="14"/>
      <c r="X9" s="14"/>
      <c r="Y9" s="14"/>
      <c r="Z9" s="14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4"/>
      <c r="AN9" s="14"/>
      <c r="AO9" s="7"/>
      <c r="AP9" s="7"/>
      <c r="AQ9" s="13"/>
      <c r="AR9" s="13"/>
      <c r="AS9" s="11"/>
      <c r="AT9" s="13"/>
      <c r="AU9" s="13"/>
      <c r="AV9" s="13"/>
    </row>
    <row r="10" spans="1:48" ht="21" customHeight="1" thickTop="1">
      <c r="A10" s="72"/>
      <c r="B10" s="231"/>
      <c r="C10" s="230"/>
      <c r="D10" s="125"/>
      <c r="E10" s="109"/>
      <c r="F10" s="72"/>
      <c r="G10" s="117"/>
      <c r="H10" s="15"/>
      <c r="I10" s="8"/>
      <c r="J10" s="8"/>
      <c r="K10" s="8"/>
      <c r="L10" s="72"/>
      <c r="M10" s="73"/>
      <c r="N10" s="103"/>
      <c r="O10" s="114"/>
      <c r="P10" s="230"/>
      <c r="Q10" s="228"/>
      <c r="R10" s="72"/>
      <c r="S10" s="8"/>
      <c r="T10" s="14"/>
      <c r="U10" s="14"/>
      <c r="V10" s="14"/>
      <c r="W10" s="14"/>
      <c r="X10" s="14"/>
      <c r="Y10" s="14"/>
      <c r="Z10" s="14"/>
      <c r="AA10" s="8"/>
      <c r="AB10" s="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4"/>
      <c r="AN10" s="14"/>
      <c r="AO10" s="7"/>
      <c r="AP10" s="7"/>
      <c r="AQ10" s="13"/>
      <c r="AR10" s="13"/>
      <c r="AS10" s="11"/>
      <c r="AT10" s="13"/>
      <c r="AU10" s="13"/>
      <c r="AV10" s="13"/>
    </row>
    <row r="11" spans="1:48" ht="21" customHeight="1" thickBot="1">
      <c r="A11" s="72">
        <f>preliminary!$F$38</f>
        <v>5</v>
      </c>
      <c r="B11" s="104"/>
      <c r="C11" s="111"/>
      <c r="D11" s="121"/>
      <c r="E11" s="126"/>
      <c r="F11" s="74"/>
      <c r="G11" s="117"/>
      <c r="H11" s="8"/>
      <c r="I11" s="8"/>
      <c r="J11" s="8"/>
      <c r="K11" s="8"/>
      <c r="L11" s="72"/>
      <c r="M11" s="73"/>
      <c r="N11" s="116"/>
      <c r="O11" s="115"/>
      <c r="P11" s="111"/>
      <c r="Q11" s="104"/>
      <c r="R11" s="72">
        <f>preliminary!$Q$38</f>
        <v>7</v>
      </c>
      <c r="S11" s="8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0"/>
      <c r="AE11" s="10"/>
      <c r="AF11" s="8"/>
      <c r="AG11" s="10"/>
      <c r="AH11" s="10"/>
      <c r="AI11" s="10"/>
      <c r="AJ11" s="10"/>
      <c r="AK11" s="10"/>
      <c r="AL11" s="10"/>
      <c r="AM11" s="14"/>
      <c r="AN11" s="14"/>
      <c r="AO11" s="7"/>
      <c r="AP11" s="7"/>
      <c r="AQ11" s="8"/>
      <c r="AR11" s="8"/>
      <c r="AS11" s="11"/>
      <c r="AT11" s="13"/>
      <c r="AU11" s="13"/>
      <c r="AV11" s="13"/>
    </row>
    <row r="12" spans="1:48" ht="21" customHeight="1" thickTop="1">
      <c r="A12" s="91"/>
      <c r="B12" s="104"/>
      <c r="C12" s="111"/>
      <c r="D12" s="100"/>
      <c r="E12" s="72">
        <f>preliminary!$H$33</f>
        <v>1</v>
      </c>
      <c r="F12" s="72"/>
      <c r="G12" s="132"/>
      <c r="H12" s="8"/>
      <c r="I12" s="8"/>
      <c r="J12" s="8"/>
      <c r="K12" s="8"/>
      <c r="L12" s="72"/>
      <c r="M12" s="73"/>
      <c r="N12" s="72">
        <f>preliminary!$O$33</f>
        <v>3</v>
      </c>
      <c r="O12" s="108"/>
      <c r="P12" s="111"/>
      <c r="Q12" s="104"/>
      <c r="R12" s="88"/>
      <c r="S12" s="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0"/>
      <c r="AH12" s="10"/>
      <c r="AI12" s="10"/>
      <c r="AJ12" s="10"/>
      <c r="AK12" s="10"/>
      <c r="AL12" s="10"/>
      <c r="AM12" s="14"/>
      <c r="AN12" s="14"/>
      <c r="AO12" s="7"/>
      <c r="AP12" s="7"/>
      <c r="AQ12" s="13"/>
      <c r="AR12" s="13"/>
      <c r="AS12" s="11"/>
      <c r="AT12" s="13"/>
      <c r="AU12" s="13"/>
      <c r="AV12" s="13"/>
    </row>
    <row r="13" spans="1:48" ht="21" customHeight="1" thickBot="1">
      <c r="A13" s="77"/>
      <c r="B13" s="227" t="s">
        <v>135</v>
      </c>
      <c r="C13" s="229" t="str">
        <f>preliminary!$I$29</f>
        <v>緑ヶ丘ドッジボールスポーツ少年団</v>
      </c>
      <c r="D13" s="101"/>
      <c r="E13" s="72"/>
      <c r="F13" s="74"/>
      <c r="G13" s="136">
        <f>preliminary!$F$40</f>
        <v>3</v>
      </c>
      <c r="H13" s="15"/>
      <c r="I13" s="15"/>
      <c r="J13" s="15"/>
      <c r="K13" s="8"/>
      <c r="L13" s="8">
        <f>preliminary!$Q$40</f>
        <v>10</v>
      </c>
      <c r="M13" s="103"/>
      <c r="N13" s="72"/>
      <c r="O13" s="98"/>
      <c r="P13" s="229" t="str">
        <f>preliminary!$N$29</f>
        <v>門田パープルソウル</v>
      </c>
      <c r="Q13" s="227" t="s">
        <v>131</v>
      </c>
      <c r="R13" s="89"/>
      <c r="S13" s="8"/>
      <c r="T13" s="14"/>
      <c r="U13" s="10"/>
      <c r="V13" s="10"/>
      <c r="W13" s="14"/>
      <c r="X13" s="14"/>
      <c r="Y13" s="10"/>
      <c r="Z13" s="10"/>
      <c r="AA13" s="14"/>
      <c r="AB13" s="10"/>
      <c r="AC13" s="14"/>
      <c r="AD13" s="14"/>
      <c r="AE13" s="10"/>
      <c r="AF13" s="10"/>
      <c r="AG13" s="10"/>
      <c r="AH13" s="10"/>
      <c r="AI13" s="10"/>
      <c r="AJ13" s="10"/>
      <c r="AK13" s="10"/>
      <c r="AL13" s="10"/>
      <c r="AM13" s="14"/>
      <c r="AN13" s="14"/>
      <c r="AO13" s="7"/>
      <c r="AP13" s="7"/>
      <c r="AQ13" s="13"/>
      <c r="AR13" s="13"/>
      <c r="AS13" s="11"/>
      <c r="AT13" s="13"/>
      <c r="AU13" s="13"/>
      <c r="AV13" s="13"/>
    </row>
    <row r="14" spans="1:48" ht="21" customHeight="1" thickTop="1">
      <c r="A14" s="241" t="s">
        <v>112</v>
      </c>
      <c r="B14" s="231"/>
      <c r="C14" s="230"/>
      <c r="D14" s="72">
        <f>preliminary!$H$29</f>
        <v>5</v>
      </c>
      <c r="E14" s="72"/>
      <c r="F14" s="102"/>
      <c r="G14" s="85"/>
      <c r="H14" s="15"/>
      <c r="I14" s="8"/>
      <c r="J14" s="8"/>
      <c r="K14" s="8"/>
      <c r="L14" s="144"/>
      <c r="M14" s="74"/>
      <c r="N14" s="74"/>
      <c r="O14" s="72">
        <f>preliminary!$O$29</f>
        <v>3</v>
      </c>
      <c r="P14" s="230"/>
      <c r="Q14" s="228"/>
      <c r="R14" s="239" t="s">
        <v>114</v>
      </c>
      <c r="S14" s="15"/>
      <c r="T14" s="14"/>
      <c r="U14" s="10"/>
      <c r="V14" s="10"/>
      <c r="W14" s="8"/>
      <c r="X14" s="14"/>
      <c r="Y14" s="8"/>
      <c r="Z14" s="8"/>
      <c r="AA14" s="10"/>
      <c r="AB14" s="10"/>
      <c r="AC14" s="14"/>
      <c r="AD14" s="14"/>
      <c r="AE14" s="14"/>
      <c r="AF14" s="10"/>
      <c r="AG14" s="10"/>
      <c r="AH14" s="10"/>
      <c r="AI14" s="10"/>
      <c r="AJ14" s="14"/>
      <c r="AK14" s="14"/>
      <c r="AL14" s="10"/>
      <c r="AM14" s="10"/>
      <c r="AN14" s="14"/>
      <c r="AO14" s="7"/>
      <c r="AP14" s="7"/>
      <c r="AQ14" s="13"/>
      <c r="AR14" s="13"/>
      <c r="AS14" s="11"/>
      <c r="AT14" s="13"/>
      <c r="AU14" s="13"/>
      <c r="AV14" s="13"/>
    </row>
    <row r="15" spans="1:48" ht="21" customHeight="1">
      <c r="A15" s="242"/>
      <c r="B15" s="105"/>
      <c r="C15" s="111"/>
      <c r="D15" s="72"/>
      <c r="E15" s="72"/>
      <c r="F15" s="102"/>
      <c r="G15" s="85"/>
      <c r="H15" s="15"/>
      <c r="I15" s="15"/>
      <c r="J15" s="15"/>
      <c r="K15" s="8"/>
      <c r="L15" s="145"/>
      <c r="M15" s="74"/>
      <c r="N15" s="72"/>
      <c r="O15" s="72"/>
      <c r="P15" s="111"/>
      <c r="Q15" s="104"/>
      <c r="R15" s="240"/>
      <c r="S15" s="8"/>
      <c r="T15" s="14"/>
      <c r="U15" s="10"/>
      <c r="V15" s="10"/>
      <c r="W15" s="8"/>
      <c r="X15" s="14"/>
      <c r="Y15" s="14"/>
      <c r="Z15" s="10"/>
      <c r="AA15" s="14"/>
      <c r="AB15" s="10"/>
      <c r="AC15" s="14"/>
      <c r="AD15" s="14"/>
      <c r="AE15" s="14"/>
      <c r="AF15" s="8"/>
      <c r="AG15" s="10"/>
      <c r="AH15" s="10"/>
      <c r="AI15" s="8"/>
      <c r="AJ15" s="14"/>
      <c r="AK15" s="14"/>
      <c r="AL15" s="10"/>
      <c r="AM15" s="10"/>
      <c r="AN15" s="14"/>
      <c r="AO15" s="14"/>
      <c r="AP15" s="7"/>
      <c r="AQ15" s="13"/>
      <c r="AR15" s="13"/>
      <c r="AS15" s="11"/>
      <c r="AT15" s="13"/>
      <c r="AU15" s="13"/>
      <c r="AV15" s="13"/>
    </row>
    <row r="16" spans="1:46" ht="21" customHeight="1">
      <c r="A16" s="242"/>
      <c r="B16" s="105"/>
      <c r="C16" s="111"/>
      <c r="D16" s="74"/>
      <c r="E16" s="72"/>
      <c r="F16" s="71"/>
      <c r="G16" s="85"/>
      <c r="H16" s="8"/>
      <c r="I16" s="8"/>
      <c r="J16" s="8"/>
      <c r="K16" s="8"/>
      <c r="L16" s="145"/>
      <c r="M16" s="72"/>
      <c r="N16" s="72"/>
      <c r="O16" s="74"/>
      <c r="P16" s="111"/>
      <c r="Q16" s="104"/>
      <c r="R16" s="240"/>
      <c r="S16" s="8"/>
      <c r="T16" s="14"/>
      <c r="U16" s="14"/>
      <c r="V16" s="14"/>
      <c r="W16" s="10"/>
      <c r="X16" s="10"/>
      <c r="Y16" s="14"/>
      <c r="Z16" s="10"/>
      <c r="AA16" s="14"/>
      <c r="AB16" s="10"/>
      <c r="AC16" s="14"/>
      <c r="AD16" s="14"/>
      <c r="AE16" s="14"/>
      <c r="AF16" s="14"/>
      <c r="AG16" s="10"/>
      <c r="AH16" s="10"/>
      <c r="AI16" s="14"/>
      <c r="AJ16" s="14"/>
      <c r="AK16" s="10"/>
      <c r="AL16" s="10"/>
      <c r="AM16" s="14"/>
      <c r="AN16" s="14"/>
      <c r="AO16" s="14"/>
      <c r="AP16" s="7"/>
      <c r="AQ16" s="7"/>
      <c r="AR16" s="13"/>
      <c r="AS16" s="5"/>
      <c r="AT16" s="5"/>
    </row>
    <row r="17" spans="1:46" ht="21" customHeight="1">
      <c r="A17" s="242"/>
      <c r="B17" s="227" t="s">
        <v>136</v>
      </c>
      <c r="C17" s="229" t="str">
        <f>preliminary!$E$31</f>
        <v>本宮ドッジボールスポーツ少年団</v>
      </c>
      <c r="D17" s="72"/>
      <c r="E17" s="72">
        <f>preliminary!$F$31</f>
        <v>6</v>
      </c>
      <c r="F17" s="71"/>
      <c r="G17" s="71"/>
      <c r="H17" s="8"/>
      <c r="I17" s="8"/>
      <c r="J17" s="8"/>
      <c r="K17" s="8"/>
      <c r="L17" s="145"/>
      <c r="M17" s="72"/>
      <c r="N17" s="72">
        <f>preliminary!$Q$31</f>
        <v>3</v>
      </c>
      <c r="O17" s="72"/>
      <c r="P17" s="229" t="str">
        <f>preliminary!$R$31</f>
        <v>いいのフェニックス</v>
      </c>
      <c r="Q17" s="227" t="s">
        <v>130</v>
      </c>
      <c r="R17" s="240"/>
      <c r="S17" s="8"/>
      <c r="T17" s="14"/>
      <c r="U17" s="14"/>
      <c r="V17" s="14"/>
      <c r="W17" s="14"/>
      <c r="X17" s="14"/>
      <c r="Y17" s="14"/>
      <c r="Z17" s="10"/>
      <c r="AA17" s="14"/>
      <c r="AB17" s="10"/>
      <c r="AC17" s="14"/>
      <c r="AD17" s="14"/>
      <c r="AE17" s="14"/>
      <c r="AF17" s="14"/>
      <c r="AG17" s="10"/>
      <c r="AH17" s="10"/>
      <c r="AI17" s="14"/>
      <c r="AJ17" s="14"/>
      <c r="AK17" s="14"/>
      <c r="AL17" s="14"/>
      <c r="AM17" s="14"/>
      <c r="AN17" s="14"/>
      <c r="AO17" s="14"/>
      <c r="AP17" s="7"/>
      <c r="AQ17" s="7"/>
      <c r="AR17" s="7"/>
      <c r="AS17" s="5"/>
      <c r="AT17" s="5"/>
    </row>
    <row r="18" spans="1:46" ht="21" customHeight="1">
      <c r="A18" s="77"/>
      <c r="B18" s="231"/>
      <c r="C18" s="230"/>
      <c r="D18" s="82"/>
      <c r="E18" s="83"/>
      <c r="F18" s="71"/>
      <c r="G18" s="71"/>
      <c r="H18" s="8"/>
      <c r="I18" s="235" t="s">
        <v>169</v>
      </c>
      <c r="J18" s="164"/>
      <c r="K18" s="8"/>
      <c r="L18" s="145"/>
      <c r="M18" s="72"/>
      <c r="N18" s="84"/>
      <c r="O18" s="82"/>
      <c r="P18" s="230"/>
      <c r="Q18" s="228"/>
      <c r="R18" s="89"/>
      <c r="S18" s="8"/>
      <c r="T18" s="14"/>
      <c r="U18" s="14"/>
      <c r="V18" s="14"/>
      <c r="W18" s="14"/>
      <c r="X18" s="14"/>
      <c r="Y18" s="14"/>
      <c r="Z18" s="14"/>
      <c r="AA18" s="14"/>
      <c r="AB18" s="10"/>
      <c r="AC18" s="14"/>
      <c r="AD18" s="14"/>
      <c r="AE18" s="14"/>
      <c r="AF18" s="14"/>
      <c r="AG18" s="10"/>
      <c r="AH18" s="10"/>
      <c r="AI18" s="14"/>
      <c r="AJ18" s="14"/>
      <c r="AK18" s="14"/>
      <c r="AL18" s="14"/>
      <c r="AM18" s="14"/>
      <c r="AN18" s="14"/>
      <c r="AO18" s="14"/>
      <c r="AP18" s="7"/>
      <c r="AQ18" s="7"/>
      <c r="AR18" s="7"/>
      <c r="AS18" s="5"/>
      <c r="AT18" s="5"/>
    </row>
    <row r="19" spans="1:46" ht="21" customHeight="1" thickBot="1">
      <c r="A19" s="92"/>
      <c r="B19" s="104"/>
      <c r="C19" s="111"/>
      <c r="D19" s="72"/>
      <c r="E19" s="100"/>
      <c r="F19" s="71"/>
      <c r="G19" s="71"/>
      <c r="H19" s="8"/>
      <c r="I19" s="164"/>
      <c r="J19" s="164"/>
      <c r="K19" s="8"/>
      <c r="L19" s="145"/>
      <c r="M19" s="72"/>
      <c r="N19" s="103"/>
      <c r="O19" s="72"/>
      <c r="P19" s="111"/>
      <c r="Q19" s="104"/>
      <c r="R19" s="90"/>
      <c r="S19" s="8"/>
      <c r="T19" s="14"/>
      <c r="U19" s="8"/>
      <c r="V19" s="8"/>
      <c r="W19" s="14"/>
      <c r="X19" s="14"/>
      <c r="Y19" s="10"/>
      <c r="Z19" s="10"/>
      <c r="AA19" s="14"/>
      <c r="AB19" s="10"/>
      <c r="AC19" s="8"/>
      <c r="AD19" s="8"/>
      <c r="AE19" s="14"/>
      <c r="AF19" s="14"/>
      <c r="AG19" s="10"/>
      <c r="AH19" s="10"/>
      <c r="AI19" s="10"/>
      <c r="AJ19" s="10"/>
      <c r="AK19" s="14"/>
      <c r="AL19" s="14"/>
      <c r="AM19" s="14"/>
      <c r="AN19" s="14"/>
      <c r="AO19" s="14"/>
      <c r="AP19" s="7"/>
      <c r="AQ19" s="7"/>
      <c r="AR19" s="7"/>
      <c r="AS19" s="5"/>
      <c r="AT19" s="5"/>
    </row>
    <row r="20" spans="1:46" ht="21" customHeight="1" thickTop="1">
      <c r="A20" s="72">
        <f>preliminary!$H$38</f>
        <v>8</v>
      </c>
      <c r="B20" s="104"/>
      <c r="C20" s="111"/>
      <c r="D20" s="72"/>
      <c r="E20" s="121"/>
      <c r="F20" s="114">
        <f>preliminary!$H$35</f>
        <v>6</v>
      </c>
      <c r="G20" s="71"/>
      <c r="H20" s="238" t="s">
        <v>168</v>
      </c>
      <c r="I20" s="164"/>
      <c r="J20" s="149">
        <f>preliminary!$F$44</f>
        <v>7</v>
      </c>
      <c r="K20" s="8"/>
      <c r="L20" s="132"/>
      <c r="M20" s="138">
        <f>preliminary!$O$35</f>
        <v>10</v>
      </c>
      <c r="N20" s="117"/>
      <c r="O20" s="74"/>
      <c r="P20" s="111"/>
      <c r="Q20" s="104"/>
      <c r="R20" s="72">
        <f>preliminary!$O$38</f>
        <v>9</v>
      </c>
      <c r="S20" s="8"/>
      <c r="T20" s="14"/>
      <c r="U20" s="8"/>
      <c r="V20" s="8"/>
      <c r="W20" s="14"/>
      <c r="X20" s="14"/>
      <c r="Y20" s="10"/>
      <c r="Z20" s="10"/>
      <c r="AA20" s="14"/>
      <c r="AB20" s="10"/>
      <c r="AC20" s="8"/>
      <c r="AD20" s="8"/>
      <c r="AE20" s="14"/>
      <c r="AF20" s="14"/>
      <c r="AG20" s="10"/>
      <c r="AH20" s="10"/>
      <c r="AI20" s="10"/>
      <c r="AJ20" s="10"/>
      <c r="AK20" s="14"/>
      <c r="AL20" s="14"/>
      <c r="AM20" s="14"/>
      <c r="AN20" s="14"/>
      <c r="AO20" s="14"/>
      <c r="AP20" s="7"/>
      <c r="AQ20" s="7"/>
      <c r="AR20" s="7"/>
      <c r="AS20" s="5"/>
      <c r="AT20" s="5"/>
    </row>
    <row r="21" spans="1:46" ht="21" customHeight="1" thickBot="1">
      <c r="A21" s="72"/>
      <c r="B21" s="227" t="s">
        <v>137</v>
      </c>
      <c r="C21" s="229" t="str">
        <f>preliminary!$I$31</f>
        <v>Ｍ．Ｕ．Ｄ．Ｃ</v>
      </c>
      <c r="D21" s="123"/>
      <c r="E21" s="122"/>
      <c r="F21" s="74"/>
      <c r="G21" s="71"/>
      <c r="H21" s="238" t="s">
        <v>167</v>
      </c>
      <c r="I21" s="164"/>
      <c r="J21" s="149" t="str">
        <f>preliminary!$F$43</f>
        <v>S7</v>
      </c>
      <c r="K21" s="8"/>
      <c r="L21" s="132"/>
      <c r="M21" s="74"/>
      <c r="N21" s="118"/>
      <c r="O21" s="124"/>
      <c r="P21" s="229" t="str">
        <f>preliminary!$N$31</f>
        <v>城西レッドウイングス</v>
      </c>
      <c r="Q21" s="227" t="s">
        <v>146</v>
      </c>
      <c r="R21" s="72"/>
      <c r="S21" s="8"/>
      <c r="T21" s="14"/>
      <c r="U21" s="14"/>
      <c r="V21" s="14"/>
      <c r="W21" s="14"/>
      <c r="X21" s="14"/>
      <c r="Y21" s="10"/>
      <c r="Z21" s="10"/>
      <c r="AA21" s="14"/>
      <c r="AB21" s="10"/>
      <c r="AC21" s="14"/>
      <c r="AD21" s="14"/>
      <c r="AE21" s="14"/>
      <c r="AF21" s="14"/>
      <c r="AG21" s="10"/>
      <c r="AH21" s="10"/>
      <c r="AI21" s="10"/>
      <c r="AJ21" s="10"/>
      <c r="AK21" s="14"/>
      <c r="AL21" s="14"/>
      <c r="AM21" s="14"/>
      <c r="AN21" s="14"/>
      <c r="AO21" s="14"/>
      <c r="AP21" s="7"/>
      <c r="AQ21" s="7"/>
      <c r="AR21" s="7"/>
      <c r="AS21" s="5"/>
      <c r="AT21" s="5"/>
    </row>
    <row r="22" spans="1:46" ht="21" customHeight="1" thickTop="1">
      <c r="A22" s="72"/>
      <c r="B22" s="231"/>
      <c r="C22" s="230"/>
      <c r="D22" s="72"/>
      <c r="E22" s="72">
        <f>preliminary!$H$31</f>
        <v>9</v>
      </c>
      <c r="F22" s="72"/>
      <c r="G22" s="71"/>
      <c r="H22" s="238" t="s">
        <v>166</v>
      </c>
      <c r="I22" s="164"/>
      <c r="J22" s="8">
        <f>preliminary!$F$42</f>
        <v>4</v>
      </c>
      <c r="K22" s="8"/>
      <c r="L22" s="132"/>
      <c r="M22" s="72"/>
      <c r="N22" s="8">
        <f>preliminary!$O$31</f>
        <v>10</v>
      </c>
      <c r="O22" s="72"/>
      <c r="P22" s="230"/>
      <c r="Q22" s="228"/>
      <c r="R22" s="72"/>
      <c r="S22" s="8"/>
      <c r="T22" s="14"/>
      <c r="U22" s="14"/>
      <c r="V22" s="14"/>
      <c r="W22" s="14"/>
      <c r="X22" s="14"/>
      <c r="Y22" s="14"/>
      <c r="Z22" s="14"/>
      <c r="AA22" s="14"/>
      <c r="AB22" s="10"/>
      <c r="AC22" s="14"/>
      <c r="AD22" s="14"/>
      <c r="AE22" s="14"/>
      <c r="AF22" s="14"/>
      <c r="AG22" s="10"/>
      <c r="AH22" s="10"/>
      <c r="AI22" s="14"/>
      <c r="AJ22" s="14"/>
      <c r="AK22" s="14"/>
      <c r="AL22" s="14"/>
      <c r="AM22" s="14"/>
      <c r="AN22" s="14"/>
      <c r="AO22" s="14"/>
      <c r="AP22" s="7"/>
      <c r="AQ22" s="7"/>
      <c r="AR22" s="38"/>
      <c r="AT22" s="5"/>
    </row>
    <row r="23" spans="1:64" ht="21" customHeight="1" thickBot="1">
      <c r="A23" s="74"/>
      <c r="B23" s="105"/>
      <c r="C23" s="111"/>
      <c r="D23" s="72"/>
      <c r="E23" s="72"/>
      <c r="F23" s="72"/>
      <c r="G23" s="102"/>
      <c r="H23" s="8"/>
      <c r="I23" s="236" t="s">
        <v>116</v>
      </c>
      <c r="J23" s="237"/>
      <c r="K23" s="8"/>
      <c r="L23" s="117"/>
      <c r="M23" s="72"/>
      <c r="N23" s="72"/>
      <c r="O23" s="72"/>
      <c r="P23" s="111"/>
      <c r="Q23" s="104"/>
      <c r="R23" s="72"/>
      <c r="S23" s="8"/>
      <c r="T23" s="11"/>
      <c r="U23" s="1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0"/>
      <c r="AH23" s="10"/>
      <c r="AI23" s="11"/>
      <c r="AJ23" s="11"/>
      <c r="AK23" s="11"/>
      <c r="AL23" s="11"/>
      <c r="AM23" s="11"/>
      <c r="AN23" s="13"/>
      <c r="AO23" s="38"/>
      <c r="AP23" s="38"/>
      <c r="AQ23" s="7"/>
      <c r="AR23" s="38"/>
      <c r="AT23" s="5"/>
      <c r="BL23" s="39"/>
    </row>
    <row r="24" spans="1:44" ht="21" customHeight="1" thickTop="1">
      <c r="A24" s="74"/>
      <c r="B24" s="105"/>
      <c r="C24" s="111"/>
      <c r="D24" s="72"/>
      <c r="E24" s="72"/>
      <c r="F24" s="72"/>
      <c r="G24" s="121"/>
      <c r="H24" s="146"/>
      <c r="I24" s="147"/>
      <c r="J24" s="86"/>
      <c r="K24" s="96"/>
      <c r="L24" s="103"/>
      <c r="M24" s="72"/>
      <c r="N24" s="72"/>
      <c r="O24" s="72"/>
      <c r="P24" s="111"/>
      <c r="Q24" s="104"/>
      <c r="R24" s="74"/>
      <c r="S24" s="15"/>
      <c r="T24" s="13"/>
      <c r="U24" s="10"/>
      <c r="V24" s="10"/>
      <c r="W24" s="13"/>
      <c r="X24" s="13"/>
      <c r="Y24" s="10"/>
      <c r="Z24" s="10"/>
      <c r="AA24" s="13"/>
      <c r="AB24" s="13"/>
      <c r="AC24" s="14"/>
      <c r="AD24" s="14"/>
      <c r="AE24" s="13"/>
      <c r="AF24" s="13"/>
      <c r="AG24" s="10"/>
      <c r="AH24" s="10"/>
      <c r="AI24" s="10"/>
      <c r="AJ24" s="10"/>
      <c r="AK24" s="10"/>
      <c r="AL24" s="10"/>
      <c r="AM24" s="10"/>
      <c r="AN24" s="10"/>
      <c r="AO24" s="38"/>
      <c r="AP24" s="38"/>
      <c r="AQ24" s="38"/>
      <c r="AR24" s="38"/>
    </row>
    <row r="25" spans="1:44" ht="21" customHeight="1">
      <c r="A25" s="74"/>
      <c r="B25" s="227" t="s">
        <v>138</v>
      </c>
      <c r="C25" s="229" t="str">
        <f>preliminary!$E$32</f>
        <v>須賀川ブルーインパルス</v>
      </c>
      <c r="D25" s="72"/>
      <c r="E25" s="72">
        <f>preliminary!$F$32</f>
        <v>5</v>
      </c>
      <c r="F25" s="74"/>
      <c r="G25" s="121"/>
      <c r="H25" s="236" t="s">
        <v>166</v>
      </c>
      <c r="I25" s="164"/>
      <c r="J25" s="149">
        <f>preliminary!$H$42</f>
        <v>9</v>
      </c>
      <c r="K25" s="15"/>
      <c r="L25" s="103"/>
      <c r="M25" s="72"/>
      <c r="N25" s="72">
        <f>preliminary!$Q$32</f>
        <v>2</v>
      </c>
      <c r="O25" s="72"/>
      <c r="P25" s="229" t="str">
        <f>preliminary!$R$32</f>
        <v>レアルオーディエンス</v>
      </c>
      <c r="Q25" s="227" t="s">
        <v>128</v>
      </c>
      <c r="R25" s="74"/>
      <c r="S25" s="15"/>
      <c r="T25" s="13"/>
      <c r="U25" s="10"/>
      <c r="V25" s="10"/>
      <c r="W25" s="13"/>
      <c r="X25" s="13"/>
      <c r="Y25" s="10"/>
      <c r="Z25" s="10"/>
      <c r="AA25" s="13"/>
      <c r="AB25" s="13"/>
      <c r="AC25" s="14"/>
      <c r="AD25" s="14"/>
      <c r="AE25" s="13"/>
      <c r="AF25" s="13"/>
      <c r="AG25" s="10"/>
      <c r="AH25" s="10"/>
      <c r="AI25" s="10"/>
      <c r="AJ25" s="10"/>
      <c r="AK25" s="10"/>
      <c r="AL25" s="10"/>
      <c r="AM25" s="10"/>
      <c r="AN25" s="10"/>
      <c r="AO25" s="38"/>
      <c r="AP25" s="38"/>
      <c r="AQ25" s="38"/>
      <c r="AR25" s="38"/>
    </row>
    <row r="26" spans="1:44" ht="21" customHeight="1">
      <c r="A26" s="74"/>
      <c r="B26" s="231"/>
      <c r="C26" s="230"/>
      <c r="D26" s="82"/>
      <c r="E26" s="83"/>
      <c r="F26" s="72"/>
      <c r="G26" s="121"/>
      <c r="H26" s="236" t="s">
        <v>167</v>
      </c>
      <c r="I26" s="164"/>
      <c r="J26" s="8" t="str">
        <f>preliminary!$H$43</f>
        <v>S6</v>
      </c>
      <c r="K26" s="15"/>
      <c r="L26" s="99"/>
      <c r="M26" s="72"/>
      <c r="N26" s="84"/>
      <c r="O26" s="82"/>
      <c r="P26" s="230"/>
      <c r="Q26" s="228"/>
      <c r="R26" s="74"/>
      <c r="S26" s="15"/>
      <c r="T26" s="13"/>
      <c r="U26" s="10"/>
      <c r="V26" s="10"/>
      <c r="W26" s="13"/>
      <c r="X26" s="13"/>
      <c r="Y26" s="10"/>
      <c r="Z26" s="10"/>
      <c r="AA26" s="13"/>
      <c r="AB26" s="13"/>
      <c r="AC26" s="14"/>
      <c r="AD26" s="14"/>
      <c r="AE26" s="13"/>
      <c r="AF26" s="13"/>
      <c r="AG26" s="10"/>
      <c r="AH26" s="10"/>
      <c r="AI26" s="10"/>
      <c r="AJ26" s="10"/>
      <c r="AK26" s="10"/>
      <c r="AL26" s="10"/>
      <c r="AM26" s="10"/>
      <c r="AN26" s="10"/>
      <c r="AO26" s="38"/>
      <c r="AP26" s="38"/>
      <c r="AQ26" s="38"/>
      <c r="AR26" s="38"/>
    </row>
    <row r="27" spans="1:44" ht="21" customHeight="1" thickBot="1">
      <c r="A27" s="74">
        <f>preliminary!$F$39</f>
        <v>9</v>
      </c>
      <c r="B27" s="105"/>
      <c r="C27" s="111"/>
      <c r="D27" s="72"/>
      <c r="E27" s="100"/>
      <c r="F27" s="74">
        <f>preliminary!$F$36</f>
        <v>1</v>
      </c>
      <c r="G27" s="121"/>
      <c r="H27" s="236" t="s">
        <v>168</v>
      </c>
      <c r="I27" s="164"/>
      <c r="J27" s="8">
        <f>preliminary!$H$44</f>
        <v>1</v>
      </c>
      <c r="K27" s="15"/>
      <c r="L27" s="99"/>
      <c r="M27" s="72">
        <f>preliminary!$Q$36</f>
        <v>4</v>
      </c>
      <c r="N27" s="103"/>
      <c r="O27" s="72"/>
      <c r="P27" s="111"/>
      <c r="Q27" s="104"/>
      <c r="R27" s="74">
        <f>preliminary!$Q$39</f>
        <v>10</v>
      </c>
      <c r="S27" s="15"/>
      <c r="T27" s="10"/>
      <c r="U27" s="10"/>
      <c r="V27" s="10"/>
      <c r="W27" s="10"/>
      <c r="X27" s="10"/>
      <c r="Y27" s="10"/>
      <c r="Z27" s="10"/>
      <c r="AA27" s="10"/>
      <c r="AB27" s="10"/>
      <c r="AC27" s="14"/>
      <c r="AD27" s="14"/>
      <c r="AE27" s="8"/>
      <c r="AF27" s="8"/>
      <c r="AG27" s="8"/>
      <c r="AH27" s="14"/>
      <c r="AI27" s="10"/>
      <c r="AJ27" s="10"/>
      <c r="AK27" s="10"/>
      <c r="AL27" s="14"/>
      <c r="AM27" s="10"/>
      <c r="AN27" s="10"/>
      <c r="AO27" s="38"/>
      <c r="AP27" s="38"/>
      <c r="AQ27" s="38"/>
      <c r="AR27" s="38"/>
    </row>
    <row r="28" spans="1:44" ht="21" customHeight="1" thickTop="1">
      <c r="A28" s="91"/>
      <c r="B28" s="104"/>
      <c r="C28" s="111"/>
      <c r="D28" s="72"/>
      <c r="E28" s="121"/>
      <c r="F28" s="127"/>
      <c r="G28" s="141"/>
      <c r="H28" s="8"/>
      <c r="I28" s="235" t="s">
        <v>170</v>
      </c>
      <c r="J28" s="164"/>
      <c r="K28" s="15"/>
      <c r="L28" s="99"/>
      <c r="M28" s="128"/>
      <c r="N28" s="117"/>
      <c r="O28" s="74"/>
      <c r="P28" s="111"/>
      <c r="Q28" s="104"/>
      <c r="R28" s="88"/>
      <c r="S28" s="15"/>
      <c r="T28" s="10"/>
      <c r="U28" s="10"/>
      <c r="V28" s="14"/>
      <c r="W28" s="14"/>
      <c r="X28" s="14"/>
      <c r="Y28" s="14"/>
      <c r="Z28" s="14"/>
      <c r="AA28" s="10"/>
      <c r="AB28" s="10"/>
      <c r="AC28" s="10"/>
      <c r="AD28" s="14"/>
      <c r="AE28" s="14"/>
      <c r="AF28" s="14"/>
      <c r="AG28" s="14"/>
      <c r="AH28" s="14"/>
      <c r="AI28" s="10"/>
      <c r="AJ28" s="10"/>
      <c r="AK28" s="10"/>
      <c r="AL28" s="14"/>
      <c r="AM28" s="10"/>
      <c r="AN28" s="10"/>
      <c r="AO28" s="38"/>
      <c r="AP28" s="38"/>
      <c r="AQ28" s="38"/>
      <c r="AR28" s="38"/>
    </row>
    <row r="29" spans="1:44" ht="21" customHeight="1" thickBot="1">
      <c r="A29" s="77"/>
      <c r="B29" s="227" t="s">
        <v>139</v>
      </c>
      <c r="C29" s="229" t="str">
        <f>preliminary!$I$32</f>
        <v>ＷＡＮＯドリームズ</v>
      </c>
      <c r="D29" s="130"/>
      <c r="E29" s="122"/>
      <c r="F29" s="71"/>
      <c r="G29" s="141"/>
      <c r="H29" s="8"/>
      <c r="I29" s="164"/>
      <c r="J29" s="164"/>
      <c r="K29" s="15"/>
      <c r="L29" s="99"/>
      <c r="M29" s="73"/>
      <c r="N29" s="118"/>
      <c r="O29" s="72"/>
      <c r="P29" s="229" t="str">
        <f>preliminary!$N$32</f>
        <v>加茂レッドファイヤー</v>
      </c>
      <c r="Q29" s="227" t="s">
        <v>127</v>
      </c>
      <c r="R29" s="89"/>
      <c r="S29" s="15"/>
      <c r="T29" s="13"/>
      <c r="U29" s="13"/>
      <c r="V29" s="11"/>
      <c r="W29" s="11"/>
      <c r="X29" s="8"/>
      <c r="Y29" s="15"/>
      <c r="Z29" s="15"/>
      <c r="AA29" s="15"/>
      <c r="AB29" s="13"/>
      <c r="AC29" s="13"/>
      <c r="AD29" s="11"/>
      <c r="AE29" s="11"/>
      <c r="AF29" s="11"/>
      <c r="AG29" s="11"/>
      <c r="AH29" s="11"/>
      <c r="AI29" s="10"/>
      <c r="AJ29" s="10"/>
      <c r="AK29" s="10"/>
      <c r="AL29" s="14"/>
      <c r="AM29" s="10"/>
      <c r="AN29" s="10"/>
      <c r="AO29" s="38"/>
      <c r="AP29" s="38"/>
      <c r="AQ29" s="38"/>
      <c r="AR29" s="38"/>
    </row>
    <row r="30" spans="1:44" ht="21" customHeight="1" thickTop="1">
      <c r="A30" s="241" t="s">
        <v>113</v>
      </c>
      <c r="B30" s="231"/>
      <c r="C30" s="230"/>
      <c r="D30" s="72"/>
      <c r="E30" s="8">
        <f>preliminary!$H$32</f>
        <v>11</v>
      </c>
      <c r="F30" s="71"/>
      <c r="G30" s="141"/>
      <c r="H30" s="8"/>
      <c r="I30" s="15"/>
      <c r="J30" s="15"/>
      <c r="K30" s="15"/>
      <c r="L30" s="99"/>
      <c r="M30" s="99"/>
      <c r="N30" s="74">
        <f>preliminary!$O$32</f>
        <v>8</v>
      </c>
      <c r="O30" s="129"/>
      <c r="P30" s="230"/>
      <c r="Q30" s="228"/>
      <c r="R30" s="239" t="s">
        <v>115</v>
      </c>
      <c r="S30" s="15"/>
      <c r="T30" s="13"/>
      <c r="U30" s="13"/>
      <c r="V30" s="13"/>
      <c r="W30" s="11"/>
      <c r="X30" s="11"/>
      <c r="Y30" s="13"/>
      <c r="Z30" s="13"/>
      <c r="AA30" s="13"/>
      <c r="AB30" s="13"/>
      <c r="AC30" s="13"/>
      <c r="AD30" s="13"/>
      <c r="AE30" s="11"/>
      <c r="AF30" s="11"/>
      <c r="AG30" s="13"/>
      <c r="AH30" s="13"/>
      <c r="AI30" s="10"/>
      <c r="AJ30" s="10"/>
      <c r="AK30" s="10"/>
      <c r="AL30" s="10"/>
      <c r="AM30" s="10"/>
      <c r="AN30" s="10"/>
      <c r="AO30" s="38"/>
      <c r="AP30" s="38"/>
      <c r="AQ30" s="38"/>
      <c r="AR30" s="38"/>
    </row>
    <row r="31" spans="1:44" ht="21" customHeight="1">
      <c r="A31" s="242"/>
      <c r="B31" s="105"/>
      <c r="C31" s="111"/>
      <c r="D31" s="72"/>
      <c r="E31" s="72"/>
      <c r="F31" s="71"/>
      <c r="G31" s="141"/>
      <c r="H31" s="8"/>
      <c r="I31" s="8"/>
      <c r="J31" s="8"/>
      <c r="K31" s="15"/>
      <c r="L31" s="99"/>
      <c r="M31" s="73"/>
      <c r="N31" s="72"/>
      <c r="O31" s="72"/>
      <c r="P31" s="111"/>
      <c r="Q31" s="104"/>
      <c r="R31" s="240"/>
      <c r="S31" s="15"/>
      <c r="T31" s="13"/>
      <c r="U31" s="13"/>
      <c r="V31" s="13"/>
      <c r="W31" s="11"/>
      <c r="X31" s="11"/>
      <c r="Y31" s="8"/>
      <c r="Z31" s="8"/>
      <c r="AA31" s="13"/>
      <c r="AB31" s="13"/>
      <c r="AC31" s="13"/>
      <c r="AD31" s="13"/>
      <c r="AE31" s="11"/>
      <c r="AF31" s="11"/>
      <c r="AG31" s="13"/>
      <c r="AH31" s="13"/>
      <c r="AI31" s="10"/>
      <c r="AJ31" s="10"/>
      <c r="AK31" s="10"/>
      <c r="AL31" s="10"/>
      <c r="AM31" s="10"/>
      <c r="AN31" s="10"/>
      <c r="AO31" s="38"/>
      <c r="AP31" s="38"/>
      <c r="AQ31" s="38"/>
      <c r="AR31" s="38"/>
    </row>
    <row r="32" spans="1:44" ht="21" customHeight="1">
      <c r="A32" s="242"/>
      <c r="B32" s="105"/>
      <c r="C32" s="112"/>
      <c r="D32" s="74"/>
      <c r="E32" s="72"/>
      <c r="F32" s="71"/>
      <c r="G32" s="139"/>
      <c r="H32" s="8"/>
      <c r="I32" s="15"/>
      <c r="J32" s="15"/>
      <c r="K32" s="15"/>
      <c r="L32" s="95"/>
      <c r="M32" s="73"/>
      <c r="N32" s="72"/>
      <c r="O32" s="74"/>
      <c r="P32" s="112"/>
      <c r="Q32" s="105"/>
      <c r="R32" s="240"/>
      <c r="S32" s="15"/>
      <c r="T32" s="13"/>
      <c r="U32" s="13"/>
      <c r="V32" s="13"/>
      <c r="W32" s="11"/>
      <c r="X32" s="11"/>
      <c r="Y32" s="13"/>
      <c r="Z32" s="13"/>
      <c r="AA32" s="13"/>
      <c r="AB32" s="13"/>
      <c r="AC32" s="13"/>
      <c r="AD32" s="13"/>
      <c r="AE32" s="11"/>
      <c r="AF32" s="11"/>
      <c r="AG32" s="13"/>
      <c r="AH32" s="13"/>
      <c r="AI32" s="10"/>
      <c r="AJ32" s="10"/>
      <c r="AK32" s="10"/>
      <c r="AL32" s="10"/>
      <c r="AM32" s="10"/>
      <c r="AN32" s="10"/>
      <c r="AO32" s="38"/>
      <c r="AP32" s="38"/>
      <c r="AQ32" s="38"/>
      <c r="AR32" s="38"/>
    </row>
    <row r="33" spans="1:44" ht="21" customHeight="1" thickBot="1">
      <c r="A33" s="242"/>
      <c r="B33" s="227" t="s">
        <v>140</v>
      </c>
      <c r="C33" s="229" t="str">
        <f>preliminary!$E$30</f>
        <v>長沢ブルーモンスターズ</v>
      </c>
      <c r="D33" s="72">
        <f>preliminary!$F$30</f>
        <v>4</v>
      </c>
      <c r="E33" s="72"/>
      <c r="F33" s="100"/>
      <c r="G33" s="116"/>
      <c r="H33" s="8"/>
      <c r="I33" s="15"/>
      <c r="J33" s="15"/>
      <c r="K33" s="15"/>
      <c r="L33" s="110"/>
      <c r="M33" s="103"/>
      <c r="N33" s="72"/>
      <c r="O33" s="72">
        <f>preliminary!$Q$30</f>
        <v>4</v>
      </c>
      <c r="P33" s="229" t="str">
        <f>preliminary!$R$30</f>
        <v>キッズソルジャー</v>
      </c>
      <c r="Q33" s="227" t="s">
        <v>126</v>
      </c>
      <c r="R33" s="240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1"/>
      <c r="AF33" s="11"/>
      <c r="AG33" s="13"/>
      <c r="AH33" s="13"/>
      <c r="AI33" s="10"/>
      <c r="AJ33" s="10"/>
      <c r="AK33" s="10"/>
      <c r="AL33" s="10"/>
      <c r="AM33" s="10"/>
      <c r="AN33" s="10"/>
      <c r="AO33" s="38"/>
      <c r="AP33" s="38"/>
      <c r="AQ33" s="38"/>
      <c r="AR33" s="38"/>
    </row>
    <row r="34" spans="1:44" ht="21" customHeight="1" thickTop="1">
      <c r="A34" s="77"/>
      <c r="B34" s="231"/>
      <c r="C34" s="230"/>
      <c r="D34" s="83"/>
      <c r="E34" s="72"/>
      <c r="F34" s="74"/>
      <c r="G34" s="114">
        <f>preliminary!$H$40</f>
        <v>9</v>
      </c>
      <c r="H34" s="8"/>
      <c r="I34" s="15"/>
      <c r="J34" s="15"/>
      <c r="K34" s="15"/>
      <c r="L34" s="120">
        <f>preliminary!$O$40</f>
        <v>5</v>
      </c>
      <c r="M34" s="74"/>
      <c r="N34" s="72"/>
      <c r="O34" s="84"/>
      <c r="P34" s="230"/>
      <c r="Q34" s="228"/>
      <c r="R34" s="89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1"/>
      <c r="AF34" s="11"/>
      <c r="AG34" s="13"/>
      <c r="AH34" s="13"/>
      <c r="AI34" s="10"/>
      <c r="AJ34" s="10"/>
      <c r="AK34" s="10"/>
      <c r="AL34" s="38"/>
      <c r="AM34" s="38"/>
      <c r="AN34" s="38"/>
      <c r="AO34" s="38"/>
      <c r="AP34" s="38"/>
      <c r="AQ34" s="38"/>
      <c r="AR34" s="38"/>
    </row>
    <row r="35" spans="1:44" ht="21" customHeight="1" thickBot="1">
      <c r="A35" s="92"/>
      <c r="B35" s="104"/>
      <c r="C35" s="111"/>
      <c r="D35" s="100"/>
      <c r="E35" s="72">
        <f>preliminary!$F$34</f>
        <v>5</v>
      </c>
      <c r="F35" s="74"/>
      <c r="G35" s="132"/>
      <c r="H35" s="94"/>
      <c r="I35" s="94"/>
      <c r="J35" s="94"/>
      <c r="K35" s="87"/>
      <c r="L35" s="141"/>
      <c r="M35" s="74"/>
      <c r="N35" s="72">
        <f>preliminary!$Q$34</f>
        <v>4</v>
      </c>
      <c r="O35" s="103"/>
      <c r="P35" s="111"/>
      <c r="Q35" s="104"/>
      <c r="R35" s="90"/>
      <c r="S35" s="75"/>
      <c r="T35" s="40"/>
      <c r="U35" s="40"/>
      <c r="V35" s="38"/>
      <c r="W35" s="38"/>
      <c r="X35" s="38"/>
      <c r="Y35" s="38"/>
      <c r="Z35" s="38"/>
      <c r="AA35" s="38"/>
      <c r="AB35" s="38"/>
      <c r="AC35" s="7"/>
      <c r="AD35" s="7"/>
      <c r="AE35" s="7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6" ht="21" customHeight="1" thickTop="1">
      <c r="A36" s="80">
        <f>preliminary!$H$39</f>
        <v>8</v>
      </c>
      <c r="B36" s="106"/>
      <c r="C36" s="111"/>
      <c r="D36" s="121"/>
      <c r="E36" s="127"/>
      <c r="F36" s="72"/>
      <c r="G36" s="132"/>
      <c r="H36" s="87"/>
      <c r="I36" s="87"/>
      <c r="J36" s="87"/>
      <c r="K36" s="87"/>
      <c r="L36" s="141"/>
      <c r="M36" s="74"/>
      <c r="N36" s="119"/>
      <c r="O36" s="117"/>
      <c r="P36" s="111"/>
      <c r="Q36" s="104"/>
      <c r="R36" s="72">
        <f>preliminary!$O$39</f>
        <v>1</v>
      </c>
      <c r="S36" s="8"/>
      <c r="T36" s="40"/>
      <c r="U36" s="40"/>
      <c r="V36" s="38"/>
      <c r="W36" s="38"/>
      <c r="X36" s="38"/>
      <c r="Y36" s="38"/>
      <c r="Z36" s="7"/>
      <c r="AA36" s="38"/>
      <c r="AB36" s="38"/>
      <c r="AC36" s="38"/>
      <c r="AD36" s="7"/>
      <c r="AE36" s="7"/>
      <c r="AF36" s="7"/>
      <c r="AG36" s="7"/>
      <c r="AH36" s="7"/>
      <c r="AI36" s="7"/>
      <c r="AJ36" s="7"/>
      <c r="AK36" s="38"/>
      <c r="AL36" s="7"/>
      <c r="AM36" s="7"/>
      <c r="AN36" s="7"/>
      <c r="AO36" s="7"/>
      <c r="AP36" s="7"/>
      <c r="AQ36" s="7"/>
      <c r="AR36" s="7"/>
      <c r="AS36" s="5"/>
      <c r="AT36" s="5"/>
    </row>
    <row r="37" spans="1:46" ht="21" customHeight="1" thickBot="1">
      <c r="A37" s="80"/>
      <c r="B37" s="227" t="s">
        <v>141</v>
      </c>
      <c r="C37" s="229" t="str">
        <f>preliminary!$I$30</f>
        <v>白二ビクトリー</v>
      </c>
      <c r="D37" s="122"/>
      <c r="E37" s="71"/>
      <c r="F37" s="74"/>
      <c r="G37" s="132"/>
      <c r="H37" s="94"/>
      <c r="I37" s="94"/>
      <c r="J37" s="94"/>
      <c r="K37" s="94"/>
      <c r="L37" s="121"/>
      <c r="M37" s="74"/>
      <c r="N37" s="73"/>
      <c r="O37" s="118"/>
      <c r="P37" s="229" t="str">
        <f>preliminary!$N$30</f>
        <v>岩沼西ファイターズ</v>
      </c>
      <c r="Q37" s="227" t="s">
        <v>125</v>
      </c>
      <c r="R37" s="80"/>
      <c r="S37" s="87"/>
      <c r="T37" s="40"/>
      <c r="U37" s="40"/>
      <c r="Z37" s="5"/>
      <c r="AA37" s="5"/>
      <c r="AD37" s="5"/>
      <c r="AE37" s="5"/>
      <c r="AF37" s="5"/>
      <c r="AG37" s="5"/>
      <c r="AH37" s="5"/>
      <c r="AI37" s="5"/>
      <c r="AJ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 ht="21" customHeight="1" thickBot="1" thickTop="1">
      <c r="A38" s="80"/>
      <c r="B38" s="231"/>
      <c r="C38" s="230"/>
      <c r="D38" s="72">
        <f>preliminary!$H$30</f>
        <v>5</v>
      </c>
      <c r="E38" s="100"/>
      <c r="F38" s="123"/>
      <c r="G38" s="132"/>
      <c r="H38" s="94"/>
      <c r="I38" s="94"/>
      <c r="J38" s="94"/>
      <c r="K38" s="94"/>
      <c r="L38" s="121"/>
      <c r="M38" s="124"/>
      <c r="N38" s="103"/>
      <c r="O38" s="8">
        <f>preliminary!$O$30</f>
        <v>10</v>
      </c>
      <c r="P38" s="230"/>
      <c r="Q38" s="228"/>
      <c r="R38" s="80"/>
      <c r="S38" s="87"/>
      <c r="T38" s="7"/>
      <c r="U38" s="7"/>
      <c r="V38" s="5"/>
      <c r="W38" s="5"/>
      <c r="X38" s="5"/>
      <c r="Y38" s="5"/>
      <c r="Z38" s="5"/>
      <c r="AA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21" ht="21" customHeight="1" thickTop="1">
      <c r="A39" s="81"/>
      <c r="B39" s="107"/>
      <c r="C39" s="111"/>
      <c r="D39" s="72"/>
      <c r="E39" s="121"/>
      <c r="F39" s="72">
        <f>preliminary!$H$36</f>
        <v>10</v>
      </c>
      <c r="G39" s="72"/>
      <c r="H39" s="94"/>
      <c r="I39" s="94"/>
      <c r="J39" s="94"/>
      <c r="K39" s="94"/>
      <c r="L39" s="81"/>
      <c r="M39" s="72">
        <f>preliminary!$O$36</f>
        <v>6</v>
      </c>
      <c r="N39" s="117"/>
      <c r="O39" s="72"/>
      <c r="P39" s="111"/>
      <c r="Q39" s="104"/>
      <c r="R39" s="81"/>
      <c r="S39" s="75"/>
      <c r="T39" s="40"/>
      <c r="U39" s="40"/>
    </row>
    <row r="40" spans="1:21" ht="21" customHeight="1">
      <c r="A40" s="81"/>
      <c r="B40" s="107"/>
      <c r="C40" s="111"/>
      <c r="D40" s="72"/>
      <c r="E40" s="121"/>
      <c r="F40" s="72"/>
      <c r="G40" s="72"/>
      <c r="H40" s="94"/>
      <c r="I40" s="94"/>
      <c r="J40" s="94"/>
      <c r="K40" s="94"/>
      <c r="L40" s="81"/>
      <c r="M40" s="72"/>
      <c r="N40" s="117"/>
      <c r="O40" s="72"/>
      <c r="P40" s="111"/>
      <c r="Q40" s="104"/>
      <c r="R40" s="81"/>
      <c r="S40" s="75"/>
      <c r="T40" s="40"/>
      <c r="U40" s="40"/>
    </row>
    <row r="41" spans="1:21" ht="21" customHeight="1" thickBot="1">
      <c r="A41" s="81"/>
      <c r="B41" s="227" t="s">
        <v>142</v>
      </c>
      <c r="C41" s="229" t="str">
        <f>preliminary!$I$34</f>
        <v>Ｐｃｈａｎｓ</v>
      </c>
      <c r="D41" s="130"/>
      <c r="E41" s="137"/>
      <c r="F41" s="72"/>
      <c r="G41" s="72"/>
      <c r="H41" s="94"/>
      <c r="I41" s="94"/>
      <c r="J41" s="94"/>
      <c r="K41" s="94"/>
      <c r="L41" s="81"/>
      <c r="M41" s="72"/>
      <c r="N41" s="136"/>
      <c r="O41" s="130"/>
      <c r="P41" s="229" t="str">
        <f>preliminary!$N$34</f>
        <v>原小ファイターズ</v>
      </c>
      <c r="Q41" s="227" t="s">
        <v>124</v>
      </c>
      <c r="R41" s="81"/>
      <c r="S41" s="75"/>
      <c r="T41" s="40"/>
      <c r="U41" s="40"/>
    </row>
    <row r="42" spans="1:21" ht="21" customHeight="1" thickTop="1">
      <c r="A42" s="81"/>
      <c r="B42" s="231"/>
      <c r="C42" s="230"/>
      <c r="D42" s="72"/>
      <c r="E42" s="72">
        <f>preliminary!$H$34</f>
        <v>6</v>
      </c>
      <c r="F42" s="72"/>
      <c r="G42" s="72"/>
      <c r="H42" s="94"/>
      <c r="I42" s="94"/>
      <c r="J42" s="94"/>
      <c r="K42" s="94"/>
      <c r="L42" s="81"/>
      <c r="M42" s="72"/>
      <c r="N42" s="72">
        <f>preliminary!$O$34</f>
        <v>9</v>
      </c>
      <c r="O42" s="72"/>
      <c r="P42" s="230"/>
      <c r="Q42" s="228"/>
      <c r="R42" s="81"/>
      <c r="S42" s="75"/>
      <c r="T42" s="40"/>
      <c r="U42" s="40"/>
    </row>
    <row r="43" spans="1:21" ht="13.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40"/>
      <c r="T43" s="40"/>
      <c r="U43" s="40"/>
    </row>
    <row r="44" spans="1:21" ht="13.5">
      <c r="A44" s="40"/>
      <c r="B44" s="7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76"/>
      <c r="R44" s="40"/>
      <c r="S44" s="40"/>
      <c r="T44" s="40"/>
      <c r="U44" s="40"/>
    </row>
    <row r="45" spans="1:21" ht="13.5">
      <c r="A45" s="40"/>
      <c r="B45" s="7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76"/>
      <c r="R45" s="40"/>
      <c r="S45" s="40"/>
      <c r="T45" s="40"/>
      <c r="U45" s="40"/>
    </row>
    <row r="46" spans="1:21" ht="13.5">
      <c r="A46" s="40"/>
      <c r="B46" s="7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76"/>
      <c r="R46" s="40"/>
      <c r="S46" s="40"/>
      <c r="T46" s="40"/>
      <c r="U46" s="40"/>
    </row>
  </sheetData>
  <sheetProtection/>
  <mergeCells count="60">
    <mergeCell ref="R30:R33"/>
    <mergeCell ref="A30:A33"/>
    <mergeCell ref="Q29:Q30"/>
    <mergeCell ref="Q33:Q34"/>
    <mergeCell ref="A14:A17"/>
    <mergeCell ref="R14:R17"/>
    <mergeCell ref="I28:J29"/>
    <mergeCell ref="H20:I20"/>
    <mergeCell ref="H21:I21"/>
    <mergeCell ref="C17:C18"/>
    <mergeCell ref="C37:C38"/>
    <mergeCell ref="C33:C34"/>
    <mergeCell ref="C29:C30"/>
    <mergeCell ref="C25:C26"/>
    <mergeCell ref="C21:C22"/>
    <mergeCell ref="I23:J23"/>
    <mergeCell ref="H22:I22"/>
    <mergeCell ref="H25:I25"/>
    <mergeCell ref="H26:I26"/>
    <mergeCell ref="H27:I27"/>
    <mergeCell ref="P41:P42"/>
    <mergeCell ref="P37:P38"/>
    <mergeCell ref="P33:P34"/>
    <mergeCell ref="P29:P30"/>
    <mergeCell ref="P25:P26"/>
    <mergeCell ref="P21:P22"/>
    <mergeCell ref="Q17:Q18"/>
    <mergeCell ref="Q21:Q22"/>
    <mergeCell ref="Q25:Q26"/>
    <mergeCell ref="P5:P6"/>
    <mergeCell ref="P9:P10"/>
    <mergeCell ref="P13:P14"/>
    <mergeCell ref="P17:P18"/>
    <mergeCell ref="Q37:Q38"/>
    <mergeCell ref="Q41:Q42"/>
    <mergeCell ref="B9:B10"/>
    <mergeCell ref="B13:B14"/>
    <mergeCell ref="B17:B18"/>
    <mergeCell ref="B21:B22"/>
    <mergeCell ref="B25:B26"/>
    <mergeCell ref="B29:B30"/>
    <mergeCell ref="B33:B34"/>
    <mergeCell ref="B37:B38"/>
    <mergeCell ref="B41:B42"/>
    <mergeCell ref="B5:B6"/>
    <mergeCell ref="G3:H3"/>
    <mergeCell ref="G4:H4"/>
    <mergeCell ref="I3:L3"/>
    <mergeCell ref="I4:L4"/>
    <mergeCell ref="I18:J19"/>
    <mergeCell ref="C5:C6"/>
    <mergeCell ref="C9:C10"/>
    <mergeCell ref="C41:C42"/>
    <mergeCell ref="A1:R1"/>
    <mergeCell ref="G5:H6"/>
    <mergeCell ref="I5:L6"/>
    <mergeCell ref="Q5:Q6"/>
    <mergeCell ref="Q9:Q10"/>
    <mergeCell ref="Q13:Q14"/>
    <mergeCell ref="C13:C14"/>
  </mergeCells>
  <printOptions/>
  <pageMargins left="0.1968503937007874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kyota</dc:creator>
  <cp:keywords/>
  <dc:description/>
  <cp:lastModifiedBy>PCDATA119</cp:lastModifiedBy>
  <cp:lastPrinted>2015-06-14T03:37:17Z</cp:lastPrinted>
  <dcterms:created xsi:type="dcterms:W3CDTF">2013-05-23T11:55:21Z</dcterms:created>
  <dcterms:modified xsi:type="dcterms:W3CDTF">2015-06-18T20:18:04Z</dcterms:modified>
  <cp:category/>
  <cp:version/>
  <cp:contentType/>
  <cp:contentStatus/>
</cp:coreProperties>
</file>